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040" windowHeight="919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<sst xmlns="http://schemas.openxmlformats.org/spreadsheetml/2006/main" count="356" uniqueCount="248">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</sst>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5">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6</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v>
      </c>
    </row>
    <row r="18" spans="1:6" ht="14.25">
      <c r="A18" s="17" t="s">
        <v>29</v>
      </c>
      <c r="B18" s="16" t="s">
        <v>27</v>
      </c>
      <c r="C18" s="79" t="s">
        <v>6</v>
      </c>
      <c r="F18" s="32">
        <f>+VALUE(A25)</f>
        <v>1</v>
      </c>
    </row>
    <row r="19" spans="1:6" ht="42.75">
      <c r="A19" s="17" t="s">
        <v>30</v>
      </c>
      <c r="B19" s="16" t="s">
        <v>33</v>
      </c>
      <c r="C19" s="79" t="s">
        <v>6</v>
      </c>
      <c r="F19" s="32">
        <f>+VALUE(A32)</f>
        <v>0.75</v>
      </c>
    </row>
    <row r="20" spans="1:6" ht="28.5">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1</v>
      </c>
    </row>
    <row r="22" spans="1:6" ht="24.75" customHeight="1">
      <c r="A22" s="28" t="s">
        <v>147</v>
      </c>
      <c r="B22" s="105" t="s">
        <v>32</v>
      </c>
      <c r="C22" s="106"/>
      <c r="F22" s="32">
        <f>+VALUE(A57)</f>
        <v>0.625</v>
      </c>
    </row>
    <row r="23" spans="1:6" ht="28.5">
      <c r="A23" s="15" t="s">
        <v>34</v>
      </c>
      <c r="B23" s="10" t="s">
        <v>36</v>
      </c>
      <c r="C23" s="79" t="s">
        <v>5</v>
      </c>
      <c r="F23" s="32">
        <f>+VALUE(A65)</f>
        <v>0</v>
      </c>
    </row>
    <row r="24" spans="1:6" ht="28.5">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0.36363636363636365</v>
      </c>
    </row>
    <row r="27" spans="1:6" ht="14.25">
      <c r="A27" s="29" t="s">
        <v>39</v>
      </c>
      <c r="B27" s="107" t="s">
        <v>40</v>
      </c>
      <c r="C27" s="108"/>
      <c r="F27" s="32">
        <f>+VALUE(A103)</f>
        <v>1</v>
      </c>
    </row>
    <row r="28" spans="1:6" ht="28.5">
      <c r="A28" s="15" t="s">
        <v>42</v>
      </c>
      <c r="B28" s="10" t="s">
        <v>44</v>
      </c>
      <c r="C28" s="79" t="s">
        <v>5</v>
      </c>
      <c r="F28" s="32">
        <f>+VALUE(A106)</f>
        <v>0.25</v>
      </c>
    </row>
    <row r="29" spans="1:3" ht="42.75">
      <c r="A29" s="15" t="s">
        <v>43</v>
      </c>
      <c r="B29" s="10" t="s">
        <v>45</v>
      </c>
      <c r="C29" s="79" t="s">
        <v>5</v>
      </c>
    </row>
    <row r="30" spans="1:3" ht="14.25">
      <c r="A30" s="15" t="s">
        <v>47</v>
      </c>
      <c r="B30" s="10" t="s">
        <v>21</v>
      </c>
      <c r="C30" s="79" t="s">
        <v>5</v>
      </c>
    </row>
    <row r="31" spans="1:3" ht="14.2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07" t="s">
        <v>77</v>
      </c>
      <c r="C52" s="108"/>
    </row>
    <row r="53" spans="1:3" ht="28.5">
      <c r="A53" s="15" t="s">
        <v>82</v>
      </c>
      <c r="B53" s="10" t="s">
        <v>243</v>
      </c>
      <c r="C53" s="79" t="s">
        <v>6</v>
      </c>
    </row>
    <row r="54" spans="1:3" ht="28.5">
      <c r="A54" s="15" t="s">
        <v>83</v>
      </c>
      <c r="B54" s="10" t="s">
        <v>229</v>
      </c>
      <c r="C54" s="79" t="s">
        <v>5</v>
      </c>
    </row>
    <row r="55" spans="1:3" ht="28.5">
      <c r="A55" s="15" t="s">
        <v>84</v>
      </c>
      <c r="B55" s="10" t="s">
        <v>80</v>
      </c>
      <c r="C55" s="79" t="s">
        <v>227</v>
      </c>
    </row>
    <row r="56" spans="1:3" ht="28.5">
      <c r="A56" s="15" t="s">
        <v>242</v>
      </c>
      <c r="B56" s="10" t="s">
        <v>81</v>
      </c>
      <c r="C56" s="79" t="s">
        <v>5</v>
      </c>
    </row>
    <row r="57" spans="1:3" ht="24.75" customHeight="1">
      <c r="A57" s="101">
        <f>_xlfn.IFERROR((COUNTIF(C53:C56,"Da")+(COUNTIF(C53:C56,"Djelomično")/2))/((COUNTIF(C53:C56,"Da")+COUNTIF(C53:C56,"Ne")+COUNTIF(C53:C56,"Djelomično"))),"Nije primjenjivo")</f>
        <v>0.625</v>
      </c>
      <c r="B57" s="102"/>
      <c r="C57" s="103"/>
    </row>
    <row r="58" spans="1:3" ht="14.25">
      <c r="A58" s="29" t="s">
        <v>85</v>
      </c>
      <c r="B58" s="107" t="s">
        <v>86</v>
      </c>
      <c r="C58" s="108"/>
    </row>
    <row r="59" spans="1:3" ht="57">
      <c r="A59" s="15" t="s">
        <v>93</v>
      </c>
      <c r="B59" s="10" t="s">
        <v>87</v>
      </c>
      <c r="C59" s="79" t="s">
        <v>6</v>
      </c>
    </row>
    <row r="60" spans="1:3" ht="28.5">
      <c r="A60" s="15" t="s">
        <v>94</v>
      </c>
      <c r="B60" s="10" t="s">
        <v>88</v>
      </c>
      <c r="C60" s="79" t="s">
        <v>6</v>
      </c>
    </row>
    <row r="61" spans="1:3" ht="28.5">
      <c r="A61" s="15" t="s">
        <v>95</v>
      </c>
      <c r="B61" s="10" t="s">
        <v>89</v>
      </c>
      <c r="C61" s="79" t="s">
        <v>6</v>
      </c>
    </row>
    <row r="62" spans="1:3" ht="14.25">
      <c r="A62" s="15" t="s">
        <v>96</v>
      </c>
      <c r="B62" s="10" t="s">
        <v>90</v>
      </c>
      <c r="C62" s="79" t="s">
        <v>6</v>
      </c>
    </row>
    <row r="63" spans="1:3" ht="14.25">
      <c r="A63" s="15" t="s">
        <v>97</v>
      </c>
      <c r="B63" s="10" t="s">
        <v>91</v>
      </c>
      <c r="C63" s="79" t="s">
        <v>6</v>
      </c>
    </row>
    <row r="64" spans="1:3" ht="42.7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4.25">
      <c r="A66" s="29" t="s">
        <v>100</v>
      </c>
      <c r="B66" s="107" t="s">
        <v>123</v>
      </c>
      <c r="C66" s="108"/>
    </row>
    <row r="67" spans="1:3" ht="28.5">
      <c r="A67" s="15" t="s">
        <v>105</v>
      </c>
      <c r="B67" s="10" t="s">
        <v>101</v>
      </c>
      <c r="C67" s="79" t="s">
        <v>6</v>
      </c>
    </row>
    <row r="68" spans="1:3" ht="42.75">
      <c r="A68" s="15" t="s">
        <v>106</v>
      </c>
      <c r="B68" s="10" t="s">
        <v>102</v>
      </c>
      <c r="C68" s="79" t="s">
        <v>6</v>
      </c>
    </row>
    <row r="69" spans="1:3" ht="14.25">
      <c r="A69" s="15" t="s">
        <v>107</v>
      </c>
      <c r="B69" s="10" t="s">
        <v>103</v>
      </c>
      <c r="C69" s="79" t="s">
        <v>6</v>
      </c>
    </row>
    <row r="70" spans="1:3" ht="14.2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5</v>
      </c>
    </row>
    <row r="82" spans="1:3" ht="14.25">
      <c r="A82" s="15" t="s">
        <v>135</v>
      </c>
      <c r="B82" s="10" t="s">
        <v>125</v>
      </c>
      <c r="C82" s="79" t="s">
        <v>6</v>
      </c>
    </row>
    <row r="83" spans="1:3" ht="14.25">
      <c r="A83" s="15" t="s">
        <v>136</v>
      </c>
      <c r="B83" s="10" t="s">
        <v>126</v>
      </c>
      <c r="C83" s="79" t="s">
        <v>6</v>
      </c>
    </row>
    <row r="84" spans="1:3" ht="28.5">
      <c r="A84" s="15" t="s">
        <v>137</v>
      </c>
      <c r="B84" s="10" t="s">
        <v>127</v>
      </c>
      <c r="C84" s="79" t="s">
        <v>6</v>
      </c>
    </row>
    <row r="85" spans="1:3" ht="28.5">
      <c r="A85" s="15" t="s">
        <v>138</v>
      </c>
      <c r="B85" s="10" t="s">
        <v>128</v>
      </c>
      <c r="C85" s="79" t="s">
        <v>5</v>
      </c>
    </row>
    <row r="86" spans="1:3" ht="28.5">
      <c r="A86" s="15" t="s">
        <v>139</v>
      </c>
      <c r="B86" s="10" t="s">
        <v>129</v>
      </c>
      <c r="C86" s="79" t="s">
        <v>6</v>
      </c>
    </row>
    <row r="87" spans="1:3" ht="28.5">
      <c r="A87" s="15" t="s">
        <v>140</v>
      </c>
      <c r="B87" s="10" t="s">
        <v>130</v>
      </c>
      <c r="C87" s="79" t="s">
        <v>6</v>
      </c>
    </row>
    <row r="88" spans="1:3" ht="14.25">
      <c r="A88" s="15" t="s">
        <v>141</v>
      </c>
      <c r="B88" s="10" t="s">
        <v>21</v>
      </c>
      <c r="C88" s="79" t="s">
        <v>6</v>
      </c>
    </row>
    <row r="89" spans="1:3" ht="14.25">
      <c r="A89" s="15" t="s">
        <v>142</v>
      </c>
      <c r="B89" s="10" t="s">
        <v>131</v>
      </c>
      <c r="C89" s="79" t="s">
        <v>5</v>
      </c>
    </row>
    <row r="90" spans="1:3" ht="28.5">
      <c r="A90" s="15" t="s">
        <v>143</v>
      </c>
      <c r="B90" s="10" t="s">
        <v>132</v>
      </c>
      <c r="C90" s="79" t="s">
        <v>5</v>
      </c>
    </row>
    <row r="91" spans="1:3" ht="57">
      <c r="A91" s="15" t="s">
        <v>144</v>
      </c>
      <c r="B91" s="10" t="s">
        <v>133</v>
      </c>
      <c r="C91" s="79" t="s">
        <v>6</v>
      </c>
    </row>
    <row r="92" spans="1:3" ht="24.75" customHeight="1">
      <c r="A92" s="101">
        <f>_xlfn.IFERROR((COUNTIF(C81:C91,"Da")+(COUNTIF(C81:C91,"Djelomično")/2))/((COUNTIF(C81:C91,"Da")+COUNTIF(C81:C91,"Ne")+COUNTIF(C81:C91,"Djelomično"))),"Nije primjenjivo")</f>
        <v>0.36363636363636365</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28.5">
      <c r="A105" s="15" t="s">
        <v>38</v>
      </c>
      <c r="B105" s="10" t="s">
        <v>158</v>
      </c>
      <c r="C105" s="79" t="s">
        <v>175</v>
      </c>
    </row>
    <row r="106" spans="1:3" ht="24.75" customHeight="1" thickBot="1">
      <c r="A106" s="109" t="str">
        <f>IF(C105="Više od 90%","100%",IF(C105="80% - 90%","75%",IF(C105="70% - 80%","50%",IF(C105="60% - 70%","25%",IF(C105="Manje od 60%","0%","Nije primjenjivo")))))</f>
        <v>25%</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0.625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0.36363636363636365</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25%</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7">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Snježana</cp:lastModifiedBy>
  <cp:lastPrinted>2019-12-05T14:42:35Z</cp:lastPrinted>
  <dcterms:created xsi:type="dcterms:W3CDTF">2012-05-21T15:07:27Z</dcterms:created>
  <dcterms:modified xsi:type="dcterms:W3CDTF">2023-07-24T09:56:38Z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