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7" i="1" l="1"/>
  <c r="E195" i="1"/>
  <c r="E165" i="1"/>
  <c r="E171" i="1"/>
  <c r="E181" i="1"/>
  <c r="E186" i="1"/>
  <c r="E187" i="1"/>
  <c r="E189" i="1"/>
  <c r="E190" i="1"/>
  <c r="E191" i="1"/>
  <c r="E192" i="1"/>
  <c r="E202" i="1"/>
  <c r="E203" i="1"/>
  <c r="E204" i="1"/>
  <c r="E205" i="1"/>
  <c r="E207" i="1"/>
  <c r="E208" i="1"/>
  <c r="E209" i="1"/>
  <c r="E210" i="1"/>
  <c r="E212" i="1"/>
  <c r="E213" i="1"/>
  <c r="E214" i="1"/>
  <c r="E215" i="1"/>
  <c r="E216" i="1"/>
  <c r="E218" i="1"/>
  <c r="E219" i="1"/>
  <c r="E220" i="1"/>
  <c r="E224" i="1"/>
  <c r="E226" i="1"/>
  <c r="E227" i="1"/>
  <c r="E228" i="1"/>
  <c r="E229" i="1"/>
  <c r="E230" i="1"/>
  <c r="E231" i="1"/>
  <c r="E232" i="1"/>
  <c r="E234" i="1"/>
  <c r="E235" i="1"/>
  <c r="E236" i="1"/>
  <c r="E238" i="1"/>
  <c r="E239" i="1"/>
  <c r="E240" i="1"/>
  <c r="E241" i="1"/>
  <c r="E242" i="1"/>
  <c r="E243" i="1"/>
  <c r="E245" i="1"/>
  <c r="E246" i="1"/>
  <c r="E248" i="1"/>
  <c r="E249" i="1"/>
  <c r="E250" i="1"/>
  <c r="E251" i="1"/>
  <c r="E252" i="1"/>
  <c r="E254" i="1"/>
  <c r="E255" i="1"/>
  <c r="E256" i="1"/>
  <c r="E257" i="1"/>
  <c r="E258" i="1"/>
  <c r="E263" i="1"/>
  <c r="E266" i="1"/>
  <c r="E267" i="1"/>
  <c r="E268" i="1"/>
  <c r="E269" i="1"/>
  <c r="E270" i="1"/>
  <c r="E272" i="1"/>
  <c r="E274" i="1"/>
  <c r="E276" i="1"/>
  <c r="E277" i="1"/>
  <c r="E279" i="1"/>
  <c r="E282" i="1"/>
  <c r="E285" i="1"/>
  <c r="E286" i="1"/>
  <c r="E287" i="1"/>
  <c r="E289" i="1"/>
  <c r="E290" i="1"/>
  <c r="E292" i="1"/>
  <c r="E293" i="1"/>
  <c r="E295" i="1"/>
  <c r="E296" i="1"/>
  <c r="E297" i="1"/>
  <c r="E298" i="1"/>
  <c r="E299" i="1"/>
  <c r="E302" i="1"/>
  <c r="E306" i="1"/>
  <c r="E310" i="1"/>
  <c r="E311" i="1"/>
  <c r="E314" i="1"/>
  <c r="E315" i="1"/>
  <c r="E317" i="1"/>
  <c r="E318" i="1"/>
  <c r="E320" i="1"/>
  <c r="E321" i="1"/>
  <c r="E324" i="1"/>
  <c r="E325" i="1"/>
  <c r="E326" i="1"/>
  <c r="E327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1" i="1"/>
  <c r="E372" i="1"/>
  <c r="E373" i="1"/>
  <c r="E375" i="1"/>
  <c r="E376" i="1"/>
  <c r="E377" i="1"/>
  <c r="E378" i="1"/>
  <c r="E379" i="1"/>
  <c r="E381" i="1"/>
  <c r="E383" i="1"/>
  <c r="E385" i="1"/>
  <c r="E386" i="1"/>
  <c r="E388" i="1"/>
  <c r="E391" i="1"/>
  <c r="E392" i="1"/>
  <c r="E158" i="1"/>
  <c r="E159" i="1"/>
  <c r="E160" i="1"/>
  <c r="E161" i="1"/>
  <c r="E156" i="1"/>
  <c r="E147" i="1"/>
  <c r="E146" i="1"/>
  <c r="E144" i="1"/>
  <c r="E143" i="1"/>
  <c r="E141" i="1"/>
  <c r="E140" i="1"/>
  <c r="E138" i="1"/>
  <c r="E137" i="1"/>
  <c r="E135" i="1"/>
  <c r="E134" i="1"/>
  <c r="E132" i="1"/>
  <c r="E131" i="1"/>
  <c r="E129" i="1"/>
  <c r="E128" i="1"/>
  <c r="E126" i="1"/>
  <c r="E125" i="1"/>
  <c r="E123" i="1"/>
  <c r="E122" i="1"/>
  <c r="E120" i="1"/>
  <c r="E119" i="1"/>
  <c r="D9" i="1" l="1"/>
  <c r="C9" i="1"/>
  <c r="B9" i="1"/>
  <c r="D6" i="1"/>
  <c r="C6" i="1"/>
  <c r="B6" i="1"/>
  <c r="C12" i="1" l="1"/>
  <c r="B12" i="1"/>
  <c r="D12" i="1"/>
</calcChain>
</file>

<file path=xl/sharedStrings.xml><?xml version="1.0" encoding="utf-8"?>
<sst xmlns="http://schemas.openxmlformats.org/spreadsheetml/2006/main" count="409" uniqueCount="163">
  <si>
    <t>PRIHODI/RASHODI TEKUĆA GODINA</t>
  </si>
  <si>
    <t>PRIHODI UKUPNO</t>
  </si>
  <si>
    <t>PRIHODI POSLOVANJA</t>
  </si>
  <si>
    <t>PRIHODI OD PRODAJE NEFINANCIJSKE IMOVINE</t>
  </si>
  <si>
    <t>RASHODI UKUPNO</t>
  </si>
  <si>
    <t>RASHODI POSLOVANJA</t>
  </si>
  <si>
    <t>RASHODI ZA NEFINANCIJSKU IMOVINU</t>
  </si>
  <si>
    <t>RAZLIKA – VIŠAK/MANJAK</t>
  </si>
  <si>
    <t>VIŠKOVI/MANJKOVI</t>
  </si>
  <si>
    <t xml:space="preserve">UKUPAN DONOS VIŠKA/MANJKA IZ PRETHODNIH GODINA </t>
  </si>
  <si>
    <t>RAČUN FINANCIRANJA</t>
  </si>
  <si>
    <t xml:space="preserve">PRIMICI OD FINANCIJSKE IMOVINE I ZADUŽIVANJA </t>
  </si>
  <si>
    <t>IZDACI ZA FINANCIJSKU IMOVINU I OTPLATE ZAJMOVA</t>
  </si>
  <si>
    <t>NETO FINANCIRANJE</t>
  </si>
  <si>
    <t>VIŠAK/MANJAK + NETO FINANCIRANJE</t>
  </si>
  <si>
    <t>OPĆI DIO</t>
  </si>
  <si>
    <t>PLAN 2023.</t>
  </si>
  <si>
    <t>IZVRŠENJE 01-06 2023.</t>
  </si>
  <si>
    <t>IZVRŠENJE 01-06 2022.</t>
  </si>
  <si>
    <t>Oznaka</t>
  </si>
  <si>
    <t>Ostvarenje 01.01.-30.06.2022.</t>
  </si>
  <si>
    <t>Plan 2023.</t>
  </si>
  <si>
    <t>Ostvarenje 01.01.-30.06.2023.</t>
  </si>
  <si>
    <t>6 Prihodi poslovanja</t>
  </si>
  <si>
    <t>63 Pomoći iz inozemstva i od subjekata unutar općeg proračuna</t>
  </si>
  <si>
    <t>634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</si>
  <si>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</si>
  <si>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</si>
  <si>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638 Pomoći temeljem prijenosa EU sredstava</t>
  </si>
  <si>
    <t>6381 Tekuće pomoći iz državnog proračuna temeljem prijenosa EU sredstava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</si>
  <si>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</si>
  <si>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</si>
  <si>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</si>
  <si>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</si>
  <si>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</si>
  <si>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</si>
  <si>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</si>
  <si>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</si>
  <si>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</si>
  <si>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</si>
  <si>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</si>
  <si>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</si>
  <si>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</si>
  <si>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SVEUKUPNO PRIHODI</t>
  </si>
  <si>
    <t>A. RAČUN PRIHODA I RASHODA</t>
  </si>
  <si>
    <t>PRIHODI I PRIMITCI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</si>
  <si>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</si>
  <si>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</si>
  <si>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</si>
  <si>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</si>
  <si>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</si>
  <si>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</si>
  <si>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</si>
  <si>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</si>
  <si>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</si>
  <si>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</si>
  <si>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</si>
  <si>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</si>
  <si>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</si>
  <si>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</si>
  <si>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</si>
  <si>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</si>
  <si>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</si>
  <si>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</si>
  <si>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</si>
  <si>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</si>
  <si>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</si>
  <si>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</si>
  <si>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</si>
  <si>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</si>
  <si>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</si>
  <si>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</si>
  <si>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</si>
  <si>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</si>
  <si>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</si>
  <si>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</si>
  <si>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</si>
  <si>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329 Ostali nespomenuti rashodi poslovanja</t>
  </si>
  <si>
    <t>3292 Premije osiguranja</t>
  </si>
  <si>
    <t>3293 Reprezentacija</t>
  </si>
  <si>
    <t>3294 Članarine</t>
  </si>
  <si>
    <t>3295 Pristojbe i naknade</t>
  </si>
  <si>
    <t>3299 Ostali nespomenuti rashodi poslovanja</t>
  </si>
  <si>
    <t>34 Financijski rashodi</t>
  </si>
  <si>
    <t>343 Ostali financijski rashodi</t>
  </si>
  <si>
    <t>3431 Bankarske usluge i usluge platnog prometa</t>
  </si>
  <si>
    <t>3433 Zatezne kamate</t>
  </si>
  <si>
    <t>36 Pomoći dane u inozemstvo i unutar općeg proračuna</t>
  </si>
  <si>
    <t>368 POMOĆI TEMELJEM PRIJENOSA EU SREDSTAVA</t>
  </si>
  <si>
    <t>3681 TP TEMELJEM PRIJENOSA EU SREDSTAVA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</si>
  <si>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</si>
  <si>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</si>
  <si>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</si>
  <si>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38 Ostali rashodi</t>
  </si>
  <si>
    <t>381 Tekuće donacije</t>
  </si>
  <si>
    <t>3812 Tekuće donacije u naravi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</si>
  <si>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</si>
  <si>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</si>
  <si>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</si>
  <si>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</si>
  <si>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</si>
  <si>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</si>
  <si>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</si>
  <si>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</si>
  <si>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45 Rashodi za dodatna ulaganja na nefinancijskoj imovini</t>
  </si>
  <si>
    <t>451 Dodatna ulaganja na građevinskim objektima</t>
  </si>
  <si>
    <t>SVEUKUPNO RASHODI</t>
  </si>
  <si>
    <t>IZVJEŠTAJ O IZVRŠENJU FINANCIJSKOG PLANA ZA 01.-06. 2023. GODINU PO EKONOMSKOJ KLASIFIKACIJI</t>
  </si>
  <si>
    <t>IZVJEŠTAJ O IZVRŠENJU FINANCIJSKOG PLANA ZA 01.-06.2023. GODINU PO EKONOMSKOJ KLASIFIKACIJI</t>
  </si>
  <si>
    <t>RAČUN PRIHODA I PRIMITAKA - NAZIV RAČUNA</t>
  </si>
  <si>
    <t>RAČUN RASHODA I IZDATAKA - NAZIV RAČUNA</t>
  </si>
  <si>
    <t xml:space="preserve">Indeks 4./1. </t>
  </si>
  <si>
    <t>Indeks 4./3.</t>
  </si>
  <si>
    <t>PREGLED UKUPNIH PRIHODA I RASHODA PO IZVORIMA FINANCIRANJA</t>
  </si>
  <si>
    <t>Ostvarenje</t>
  </si>
  <si>
    <t>SVEUKUPNO</t>
  </si>
  <si>
    <t>izvor: 01 Opći prihodi i primici</t>
  </si>
  <si>
    <t>izvor: 03 Vlastiti prihodi</t>
  </si>
  <si>
    <t>izvor: 05 Pomoći</t>
  </si>
  <si>
    <t>izvor: 432 PRIHODI ZA POSEBNE NAMJENE - korisnici</t>
  </si>
  <si>
    <t>izvor: 434 PRIHOD ZA POSEBNE NAMJENE - korisnici</t>
  </si>
  <si>
    <t>izvor: 503 POMOĆI IZ NENADLEŽNIH PRORAČUNA - KORISNICI</t>
  </si>
  <si>
    <t>izvor: 512 Pomoći iz državnog proračuna - plaće MZOS</t>
  </si>
  <si>
    <t>izvor: 56 Fondovi EU-a</t>
  </si>
  <si>
    <t>izvor: 560 POMOĆI-FOND EU KORISNICI</t>
  </si>
  <si>
    <t>izvor: 611 Donacije</t>
  </si>
  <si>
    <t>OZNAKA I NAZIV IZVORA FINANCIRANJA</t>
  </si>
  <si>
    <t>Ostvarenje preth. god. 2022.</t>
  </si>
  <si>
    <t>Tekući plan 2023.</t>
  </si>
  <si>
    <t>Indeks (4/3)</t>
  </si>
  <si>
    <t>PRIHODI</t>
  </si>
  <si>
    <t>RASHODI</t>
  </si>
  <si>
    <t>POSEBNI DIO</t>
  </si>
  <si>
    <t>I IZVORIMA FINANCIRANJA</t>
  </si>
  <si>
    <t>RASHODI I IZDACI</t>
  </si>
  <si>
    <t xml:space="preserve">IZVJEŠTAJ O IZVRŠENJU FINANCIJSKOG PLANA ZA 2023. GODINU PO PROGRAMSKOJ I EKONOMSKOJ KLASIFIKCIJI  </t>
  </si>
  <si>
    <t>121 Zakonski standardi javnih ustanova OŠ</t>
  </si>
  <si>
    <t>A100034 Odgojnoobrazovno, administrativno i tehničko osoblje</t>
  </si>
  <si>
    <t>A100034A Odgojnoobrazovno, administrativno i tehničko osoblje - posebni dio</t>
  </si>
  <si>
    <t>A100035 Operativni plan tekućeg i investicijskog održavanja OŠ</t>
  </si>
  <si>
    <t>A100199 Prijevoz učenika OŠ</t>
  </si>
  <si>
    <t>125 Program javnih potreba iznad standarda - vlastiti prihodi</t>
  </si>
  <si>
    <t>A100042 Javne potrebe iznad standarda-vlastiti prihodi</t>
  </si>
  <si>
    <t>140 Javne potrebe iznad zakonskog standarda</t>
  </si>
  <si>
    <t>A100041 Županijske javne potrebe OŠ</t>
  </si>
  <si>
    <t>A100159 Javne potrebe iznad standarda - donacije</t>
  </si>
  <si>
    <t>A100161 Javne potrebe iznad standarda - OSTALO</t>
  </si>
  <si>
    <t>A100162 Prijenos sredstava od nenadležnih proračuna</t>
  </si>
  <si>
    <t>A100163B Javne potrebe iznad standarda - EU PROJEKTI</t>
  </si>
  <si>
    <t>A100191 Shema školskog voća, povrća i mlijeka</t>
  </si>
  <si>
    <t>A100212 Mjera HZZ - pripravništvo</t>
  </si>
  <si>
    <t>T1000107 Školska prehrana učenika (standard)</t>
  </si>
  <si>
    <t>158 Pomoćnici u nastavi OŠ i SŠ (EU projekt)</t>
  </si>
  <si>
    <t>A100128 Pomoćnici u nastavi OŠ i SŠ (EU projekt)</t>
  </si>
  <si>
    <t>165 Osiguravanje školske prehrane za djecu u riziku od siromaštva Karlovačke županije</t>
  </si>
  <si>
    <t>A100176 Osiguravanje školske prehrane za djecu u riziku od siromaštva Karlovačke županije</t>
  </si>
  <si>
    <t>200 MZOS- Plaće OŠ</t>
  </si>
  <si>
    <t>A200200 MZOS- Plaće OŠ</t>
  </si>
  <si>
    <t>3296 troškovi sudskih postupaka</t>
  </si>
  <si>
    <t>Izvorni plan 2023.</t>
  </si>
  <si>
    <t>Ostvarenje 01.-06.2023.</t>
  </si>
  <si>
    <t>IZVRŠENJE 01-06. 2023.</t>
  </si>
  <si>
    <t xml:space="preserve">IZVJEŠTAJ O IZVRŠENJU FINANCIJSKOG PLANA OSNOVNE ŠKOLE BARILOVIĆ ZA RAZDOBLJE 1-6 2023. GODINE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</si>
</sst>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Verdana"/>
      <family val="2"/>
      <charset val="238"/>
    </font>
    <font>
      <b/>
      <sz val="10"/>
      <color theme="1"/>
      <name val="Times New Roman"/>
      <family val="1"/>
    </font>
    <font>
      <b/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9197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9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4" fontId="18" fillId="33" borderId="11" xfId="0" applyNumberFormat="1" applyFont="1" applyFill="1" applyBorder="1" applyAlignment="1">
      <alignment horizontal="center" vertical="center" wrapText="1"/>
    </xf>
    <xf numFmtId="1" fontId="19" fillId="33" borderId="12" xfId="0" applyNumberFormat="1" applyFont="1" applyFill="1" applyBorder="1" applyAlignment="1">
      <alignment horizontal="center" vertical="center" wrapText="1"/>
    </xf>
    <xf numFmtId="1" fontId="19" fillId="33" borderId="13" xfId="0" applyNumberFormat="1" applyFont="1" applyFill="1" applyBorder="1" applyAlignment="1">
      <alignment horizontal="center" vertical="center" wrapText="1"/>
    </xf>
    <xf numFmtId="1" fontId="19" fillId="33" borderId="14" xfId="0" applyNumberFormat="1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vertical="center" wrapText="1"/>
    </xf>
    <xf numFmtId="4" fontId="18" fillId="34" borderId="16" xfId="0" applyNumberFormat="1" applyFont="1" applyFill="1" applyBorder="1" applyAlignment="1">
      <alignment horizontal="center" vertical="center" wrapText="1"/>
    </xf>
    <xf numFmtId="4" fontId="18" fillId="34" borderId="17" xfId="0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vertical="center" wrapText="1"/>
    </xf>
    <xf numFmtId="4" fontId="20" fillId="33" borderId="16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4" fontId="20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vertical="center" wrapText="1"/>
    </xf>
    <xf numFmtId="4" fontId="20" fillId="0" borderId="19" xfId="0" applyNumberFormat="1" applyFont="1" applyBorder="1" applyAlignment="1">
      <alignment horizontal="center" vertical="center" wrapText="1"/>
    </xf>
    <xf numFmtId="4" fontId="20" fillId="0" borderId="20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 indent="1"/>
    </xf>
    <xf numFmtId="0" fontId="22" fillId="33" borderId="22" xfId="0" applyFont="1" applyFill="1" applyBorder="1" applyAlignment="1">
      <alignment horizontal="left" wrapText="1" indent="1"/>
    </xf>
    <xf numFmtId="0" fontId="23" fillId="33" borderId="22" xfId="0" applyFont="1" applyFill="1" applyBorder="1" applyAlignment="1">
      <alignment horizontal="left" wrapText="1" indent="1"/>
    </xf>
    <xf numFmtId="4" fontId="22" fillId="33" borderId="22" xfId="0" applyNumberFormat="1" applyFont="1" applyFill="1" applyBorder="1" applyAlignment="1">
      <alignment horizontal="right" wrapText="1" indent="1"/>
    </xf>
    <xf numFmtId="0" fontId="22" fillId="33" borderId="22" xfId="0" applyFont="1" applyFill="1" applyBorder="1" applyAlignment="1">
      <alignment horizontal="right" wrapText="1" indent="1"/>
    </xf>
    <xf numFmtId="0" fontId="23" fillId="33" borderId="22" xfId="0" applyFont="1" applyFill="1" applyBorder="1" applyAlignment="1">
      <alignment horizontal="right" wrapText="1" indent="1"/>
    </xf>
    <xf numFmtId="0" fontId="18" fillId="0" borderId="23" xfId="0" applyFont="1" applyBorder="1" applyAlignment="1">
      <alignment horizontal="center" vertical="center" wrapText="1"/>
    </xf>
    <xf numFmtId="0" fontId="26" fillId="36" borderId="22" xfId="0" applyFont="1" applyFill="1" applyBorder="1" applyAlignment="1">
      <alignment horizontal="left" wrapText="1" indent="1"/>
    </xf>
    <xf numFmtId="0" fontId="26" fillId="36" borderId="22" xfId="0" applyFont="1" applyFill="1" applyBorder="1" applyAlignment="1">
      <alignment horizontal="right" wrapText="1" indent="1"/>
    </xf>
    <xf numFmtId="4" fontId="26" fillId="36" borderId="22" xfId="0" applyNumberFormat="1" applyFont="1" applyFill="1" applyBorder="1" applyAlignment="1">
      <alignment horizontal="right" wrapText="1" indent="1"/>
    </xf>
    <xf numFmtId="0" fontId="18" fillId="0" borderId="24" xfId="0" applyFont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left" wrapText="1"/>
    </xf>
    <xf numFmtId="0" fontId="20" fillId="33" borderId="25" xfId="0" applyFont="1" applyFill="1" applyBorder="1" applyAlignment="1">
      <alignment horizontal="left" wrapText="1"/>
    </xf>
    <xf numFmtId="0" fontId="22" fillId="33" borderId="26" xfId="0" applyFont="1" applyFill="1" applyBorder="1" applyAlignment="1">
      <alignment horizontal="left" wrapText="1" indent="1"/>
    </xf>
    <xf numFmtId="4" fontId="22" fillId="33" borderId="26" xfId="0" applyNumberFormat="1" applyFont="1" applyFill="1" applyBorder="1" applyAlignment="1">
      <alignment horizontal="right" wrapText="1" indent="1"/>
    </xf>
    <xf numFmtId="0" fontId="0" fillId="0" borderId="16" xfId="0" applyBorder="1"/>
    <xf numFmtId="4" fontId="22" fillId="33" borderId="16" xfId="0" applyNumberFormat="1" applyFont="1" applyFill="1" applyBorder="1" applyAlignment="1">
      <alignment horizontal="right" wrapText="1" indent="1"/>
    </xf>
    <xf numFmtId="4" fontId="26" fillId="36" borderId="25" xfId="0" applyNumberFormat="1" applyFont="1" applyFill="1" applyBorder="1" applyAlignment="1">
      <alignment horizontal="right" wrapText="1" indent="1"/>
    </xf>
    <xf numFmtId="4" fontId="22" fillId="33" borderId="25" xfId="0" applyNumberFormat="1" applyFont="1" applyFill="1" applyBorder="1" applyAlignment="1">
      <alignment horizontal="right" wrapText="1" indent="1"/>
    </xf>
    <xf numFmtId="0" fontId="26" fillId="36" borderId="25" xfId="0" applyFont="1" applyFill="1" applyBorder="1" applyAlignment="1">
      <alignment horizontal="right" wrapText="1" indent="1"/>
    </xf>
    <xf numFmtId="0" fontId="22" fillId="33" borderId="25" xfId="0" applyFont="1" applyFill="1" applyBorder="1" applyAlignment="1">
      <alignment horizontal="right" wrapText="1" indent="1"/>
    </xf>
    <xf numFmtId="0" fontId="22" fillId="33" borderId="25" xfId="0" applyFont="1" applyFill="1" applyBorder="1" applyAlignment="1">
      <alignment horizontal="left" wrapText="1" indent="1"/>
    </xf>
    <xf numFmtId="4" fontId="22" fillId="33" borderId="27" xfId="0" applyNumberFormat="1" applyFont="1" applyFill="1" applyBorder="1" applyAlignment="1">
      <alignment horizontal="right" wrapText="1" indent="1"/>
    </xf>
    <xf numFmtId="2" fontId="27" fillId="0" borderId="28" xfId="0" applyNumberFormat="1" applyFont="1" applyBorder="1" applyAlignment="1">
      <alignment horizontal="right" wrapText="1"/>
    </xf>
    <xf numFmtId="4" fontId="18" fillId="0" borderId="2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 indent="1"/>
    </xf>
    <xf numFmtId="4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4" fontId="0" fillId="0" borderId="16" xfId="0" applyNumberFormat="1" applyBorder="1"/>
    <xf numFmtId="0" fontId="21" fillId="0" borderId="0" xfId="41" applyFont="1" applyBorder="1" applyAlignment="1">
      <alignment horizontal="center" vertical="center" wrapText="1" indent="1"/>
    </xf>
    <xf numFmtId="4" fontId="18" fillId="0" borderId="30" xfId="0" applyNumberFormat="1" applyFont="1" applyBorder="1" applyAlignment="1">
      <alignment horizontal="center" vertical="center" wrapText="1"/>
    </xf>
    <xf numFmtId="0" fontId="29" fillId="0" borderId="21" xfId="41" applyFont="1" applyBorder="1" applyAlignment="1">
      <alignment horizontal="center" vertical="center" wrapText="1" indent="1"/>
    </xf>
    <xf numFmtId="0" fontId="18" fillId="0" borderId="16" xfId="0" applyNumberFormat="1" applyFont="1" applyBorder="1" applyAlignment="1">
      <alignment horizontal="center" vertical="center" wrapText="1"/>
    </xf>
    <xf numFmtId="0" fontId="26" fillId="33" borderId="25" xfId="41" applyFont="1" applyFill="1" applyBorder="1" applyAlignment="1">
      <alignment horizontal="right" wrapText="1" indent="1"/>
    </xf>
    <xf numFmtId="4" fontId="25" fillId="35" borderId="25" xfId="41" applyNumberFormat="1" applyFont="1" applyFill="1" applyBorder="1" applyAlignment="1">
      <alignment horizontal="right" wrapText="1" indent="1"/>
    </xf>
    <xf numFmtId="0" fontId="26" fillId="36" borderId="25" xfId="41" applyFont="1" applyFill="1" applyBorder="1" applyAlignment="1">
      <alignment horizontal="left" wrapText="1" indent="1"/>
    </xf>
    <xf numFmtId="0" fontId="22" fillId="33" borderId="25" xfId="41" applyFont="1" applyFill="1" applyBorder="1" applyAlignment="1">
      <alignment horizontal="right" wrapText="1" indent="1"/>
    </xf>
    <xf numFmtId="0" fontId="26" fillId="37" borderId="25" xfId="41" applyFont="1" applyFill="1" applyBorder="1" applyAlignment="1">
      <alignment horizontal="right" wrapText="1" indent="1"/>
    </xf>
    <xf numFmtId="4" fontId="26" fillId="33" borderId="25" xfId="41" applyNumberFormat="1" applyFont="1" applyFill="1" applyBorder="1" applyAlignment="1">
      <alignment horizontal="right" wrapText="1" indent="1"/>
    </xf>
    <xf numFmtId="0" fontId="22" fillId="33" borderId="25" xfId="41" applyFont="1" applyFill="1" applyBorder="1" applyAlignment="1">
      <alignment horizontal="left" wrapText="1" indent="1"/>
    </xf>
    <xf numFmtId="4" fontId="22" fillId="33" borderId="25" xfId="41" applyNumberFormat="1" applyFont="1" applyFill="1" applyBorder="1" applyAlignment="1">
      <alignment horizontal="right" wrapText="1" indent="1"/>
    </xf>
    <xf numFmtId="0" fontId="26" fillId="36" borderId="25" xfId="41" applyFont="1" applyFill="1" applyBorder="1" applyAlignment="1">
      <alignment horizontal="right" wrapText="1" indent="1"/>
    </xf>
    <xf numFmtId="4" fontId="26" fillId="37" borderId="25" xfId="41" applyNumberFormat="1" applyFont="1" applyFill="1" applyBorder="1" applyAlignment="1">
      <alignment horizontal="right" wrapText="1" indent="1"/>
    </xf>
    <xf numFmtId="0" fontId="26" fillId="37" borderId="25" xfId="41" applyFont="1" applyFill="1" applyBorder="1" applyAlignment="1">
      <alignment horizontal="left" wrapText="1" indent="1"/>
    </xf>
    <xf numFmtId="4" fontId="26" fillId="36" borderId="25" xfId="41" applyNumberFormat="1" applyFont="1" applyFill="1" applyBorder="1" applyAlignment="1">
      <alignment horizontal="right" wrapText="1" indent="1"/>
    </xf>
    <xf numFmtId="0" fontId="29" fillId="0" borderId="0" xfId="41" applyFont="1" applyBorder="1" applyAlignment="1">
      <alignment horizontal="center" vertical="center" wrapText="1" indent="1"/>
    </xf>
    <xf numFmtId="0" fontId="21" fillId="0" borderId="21" xfId="41" applyFont="1" applyBorder="1" applyAlignment="1">
      <alignment horizontal="center" vertical="center" wrapText="1" indent="1"/>
    </xf>
    <xf numFmtId="0" fontId="25" fillId="35" borderId="22" xfId="41" applyFont="1" applyFill="1" applyBorder="1" applyAlignment="1">
      <alignment horizontal="left" wrapText="1" indent="1"/>
    </xf>
    <xf numFmtId="4" fontId="25" fillId="35" borderId="22" xfId="41" applyNumberFormat="1" applyFont="1" applyFill="1" applyBorder="1" applyAlignment="1">
      <alignment horizontal="right" wrapText="1" indent="1"/>
    </xf>
    <xf numFmtId="0" fontId="26" fillId="36" borderId="22" xfId="41" applyFont="1" applyFill="1" applyBorder="1" applyAlignment="1">
      <alignment horizontal="left" wrapText="1" indent="1"/>
    </xf>
    <xf numFmtId="4" fontId="26" fillId="36" borderId="22" xfId="41" applyNumberFormat="1" applyFont="1" applyFill="1" applyBorder="1" applyAlignment="1">
      <alignment horizontal="right" wrapText="1" indent="1"/>
    </xf>
    <xf numFmtId="0" fontId="26" fillId="37" borderId="22" xfId="41" applyFont="1" applyFill="1" applyBorder="1" applyAlignment="1">
      <alignment horizontal="left" wrapText="1" indent="1"/>
    </xf>
    <xf numFmtId="4" fontId="26" fillId="37" borderId="22" xfId="41" applyNumberFormat="1" applyFont="1" applyFill="1" applyBorder="1" applyAlignment="1">
      <alignment horizontal="right" wrapText="1" indent="1"/>
    </xf>
    <xf numFmtId="0" fontId="22" fillId="33" borderId="22" xfId="41" applyFont="1" applyFill="1" applyBorder="1" applyAlignment="1">
      <alignment horizontal="left" wrapText="1" indent="1"/>
    </xf>
    <xf numFmtId="4" fontId="22" fillId="33" borderId="22" xfId="41" applyNumberFormat="1" applyFont="1" applyFill="1" applyBorder="1" applyAlignment="1">
      <alignment horizontal="right" wrapText="1" indent="1"/>
    </xf>
    <xf numFmtId="0" fontId="26" fillId="33" borderId="22" xfId="41" applyFont="1" applyFill="1" applyBorder="1" applyAlignment="1">
      <alignment horizontal="left" wrapText="1" indent="2"/>
    </xf>
    <xf numFmtId="4" fontId="26" fillId="33" borderId="22" xfId="41" applyNumberFormat="1" applyFont="1" applyFill="1" applyBorder="1" applyAlignment="1">
      <alignment horizontal="right" wrapText="1" indent="1"/>
    </xf>
    <xf numFmtId="0" fontId="22" fillId="33" borderId="22" xfId="41" applyFont="1" applyFill="1" applyBorder="1" applyAlignment="1">
      <alignment horizontal="left" wrapText="1" indent="4"/>
    </xf>
    <xf numFmtId="0" fontId="22" fillId="33" borderId="22" xfId="41" applyFont="1" applyFill="1" applyBorder="1" applyAlignment="1">
      <alignment horizontal="right" wrapText="1" indent="1"/>
    </xf>
    <xf numFmtId="0" fontId="26" fillId="33" borderId="22" xfId="41" applyFont="1" applyFill="1" applyBorder="1" applyAlignment="1">
      <alignment horizontal="right" wrapText="1" indent="1"/>
    </xf>
    <xf numFmtId="0" fontId="26" fillId="36" borderId="22" xfId="41" applyFont="1" applyFill="1" applyBorder="1" applyAlignment="1">
      <alignment horizontal="right" wrapText="1" indent="1"/>
    </xf>
    <xf numFmtId="0" fontId="26" fillId="37" borderId="22" xfId="41" applyFont="1" applyFill="1" applyBorder="1" applyAlignment="1">
      <alignment horizontal="right" wrapText="1" indent="1"/>
    </xf>
    <xf numFmtId="2" fontId="0" fillId="0" borderId="16" xfId="0" applyNumberFormat="1" applyBorder="1"/>
    <xf numFmtId="2" fontId="16" fillId="0" borderId="16" xfId="0" applyNumberFormat="1" applyFont="1" applyBorder="1"/>
    <xf numFmtId="0" fontId="22" fillId="38" borderId="22" xfId="0" applyFont="1" applyFill="1" applyBorder="1" applyAlignment="1">
      <alignment horizontal="left" wrapText="1" indent="1"/>
    </xf>
    <xf numFmtId="4" fontId="22" fillId="38" borderId="22" xfId="0" applyNumberFormat="1" applyFont="1" applyFill="1" applyBorder="1" applyAlignment="1">
      <alignment horizontal="right" wrapText="1" indent="1"/>
    </xf>
    <xf numFmtId="0" fontId="22" fillId="38" borderId="22" xfId="0" applyFont="1" applyFill="1" applyBorder="1" applyAlignment="1">
      <alignment horizontal="right" wrapText="1" indent="1"/>
    </xf>
    <xf numFmtId="0" fontId="23" fillId="38" borderId="22" xfId="0" applyFont="1" applyFill="1" applyBorder="1" applyAlignment="1">
      <alignment horizontal="right" wrapText="1" indent="1"/>
    </xf>
    <xf numFmtId="0" fontId="22" fillId="39" borderId="22" xfId="0" applyFont="1" applyFill="1" applyBorder="1" applyAlignment="1">
      <alignment horizontal="left" wrapText="1" indent="1"/>
    </xf>
    <xf numFmtId="4" fontId="22" fillId="39" borderId="22" xfId="0" applyNumberFormat="1" applyFont="1" applyFill="1" applyBorder="1" applyAlignment="1">
      <alignment horizontal="right" wrapText="1" indent="1"/>
    </xf>
    <xf numFmtId="0" fontId="22" fillId="39" borderId="22" xfId="0" applyFont="1" applyFill="1" applyBorder="1" applyAlignment="1">
      <alignment horizontal="right" wrapText="1" indent="1"/>
    </xf>
    <xf numFmtId="0" fontId="23" fillId="39" borderId="22" xfId="0" applyFont="1" applyFill="1" applyBorder="1" applyAlignment="1">
      <alignment horizontal="right" wrapText="1" indent="1"/>
    </xf>
    <xf numFmtId="2" fontId="13" fillId="40" borderId="16" xfId="0" applyNumberFormat="1" applyFont="1" applyFill="1" applyBorder="1"/>
    <xf numFmtId="0" fontId="24" fillId="0" borderId="0" xfId="0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8" fillId="0" borderId="0" xfId="0" applyFont="1" applyAlignment="1"/>
    <xf numFmtId="0" fontId="18" fillId="0" borderId="0" xfId="0" applyFont="1" applyAlignment="1">
      <alignment horizontal="center" vertical="center"/>
    </xf>
    <xf numFmtId="0" fontId="0" fillId="0" borderId="0" xfId="0" applyAlignment="1"/>
  </cellXfs>
  <cellStyles count="43">
    <cellStyle name="20% - Isticanje1" xfId="18" builtinId="30" customBuiltin="1"/>
    <cellStyle name="20% - Isticanje2" xfId="22" builtinId="34" customBuiltin="1"/>
    <cellStyle name="20% - Isticanje3" xfId="26" builtinId="38" customBuiltin="1"/>
    <cellStyle name="20% - Isticanje4" xfId="30" builtinId="42" customBuiltin="1"/>
    <cellStyle name="20% - Isticanje5" xfId="34" builtinId="46" customBuiltin="1"/>
    <cellStyle name="20% - Isticanje6" xfId="38" builtinId="50" customBuiltin="1"/>
    <cellStyle name="40% - Isticanje1" xfId="19" builtinId="31" customBuiltin="1"/>
    <cellStyle name="40% - Isticanje2" xfId="23" builtinId="35" customBuiltin="1"/>
    <cellStyle name="40% - Isticanje3" xfId="27" builtinId="39" customBuiltin="1"/>
    <cellStyle name="40% - Isticanje4" xfId="31" builtinId="43" customBuiltin="1"/>
    <cellStyle name="40% - Isticanje5" xfId="35" builtinId="47" customBuiltin="1"/>
    <cellStyle name="40% - Isticanje6" xfId="39" builtinId="51" customBuiltin="1"/>
    <cellStyle name="60% - Isticanje1" xfId="20" builtinId="32" customBuiltin="1"/>
    <cellStyle name="60% - Isticanje2" xfId="24" builtinId="36" customBuiltin="1"/>
    <cellStyle name="60% - Isticanje3" xfId="28" builtinId="40" customBuiltin="1"/>
    <cellStyle name="60% - Isticanje4" xfId="32" builtinId="44" customBuiltin="1"/>
    <cellStyle name="60% - Isticanje5" xfId="36" builtinId="48" customBuiltin="1"/>
    <cellStyle name="60% - Isticanje6" xfId="40" builtinId="52" customBuiltin="1"/>
    <cellStyle name="Bilješka 2" xfId="42"/>
    <cellStyle name="Dobro" xfId="6" builtinId="26" customBuiltin="1"/>
    <cellStyle name="Isticanje1" xfId="17" builtinId="29" customBuiltin="1"/>
    <cellStyle name="Isticanje2" xfId="21" builtinId="33" customBuiltin="1"/>
    <cellStyle name="Isticanje3" xfId="25" builtinId="37" customBuiltin="1"/>
    <cellStyle name="Isticanje4" xfId="29" builtinId="41" customBuiltin="1"/>
    <cellStyle name="Isticanje5" xfId="33" builtinId="45" customBuiltin="1"/>
    <cellStyle name="Isticanje6" xfId="37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Normalno 2" xfId="41"/>
    <cellStyle name="Povezana ćelija" xfId="12" builtinId="24" customBuiltin="1"/>
    <cellStyle name="Provjera ćelije" xfId="13" builtinId="23" customBuiltin="1"/>
    <cellStyle name="Tekst objašnjenja" xfId="15" builtinId="53" customBuiltin="1"/>
    <cellStyle name="Tekst upozorenja" xfId="14" builtinId="11" customBuiltin="1"/>
    <cellStyle name="Ukupni zbroj" xfId="16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3"/>
  <sheetViews>
    <sheetView tabSelected="1" workbookViewId="0">
      <selection activeCell="B14" sqref="B14"/>
    </sheetView>
  </sheetViews>
  <sheetFormatPr defaultRowHeight="14.4" x14ac:dyDescent="0.3"/>
  <cols>
    <col min="1" max="1" width="64" customWidth="1"/>
    <col min="2" max="4" width="15.44140625" customWidth="1"/>
    <col min="5" max="5" width="13.6640625" customWidth="1"/>
    <col min="6" max="6" width="16.88671875" customWidth="1"/>
  </cols>
  <sheetData>
    <row r="1" spans="1:6" x14ac:dyDescent="0.3">
      <c r="A1" s="95" t="s">
        <v>162</v>
      </c>
      <c r="B1" s="95"/>
      <c r="C1" s="95"/>
      <c r="D1" s="95"/>
      <c r="E1" s="96"/>
      <c r="F1" s="96"/>
    </row>
    <row r="2" spans="1:6" x14ac:dyDescent="0.3">
      <c r="A2" s="95" t="s">
        <v>15</v>
      </c>
      <c r="B2" s="95"/>
      <c r="C2" s="95"/>
      <c r="D2" s="95"/>
    </row>
    <row r="3" spans="1:6" ht="15" thickBot="1" x14ac:dyDescent="0.35"/>
    <row r="4" spans="1:6" ht="27" thickBot="1" x14ac:dyDescent="0.35">
      <c r="A4" s="1" t="s">
        <v>0</v>
      </c>
      <c r="B4" s="2" t="s">
        <v>18</v>
      </c>
      <c r="C4" s="2" t="s">
        <v>16</v>
      </c>
      <c r="D4" s="2" t="s">
        <v>17</v>
      </c>
    </row>
    <row r="5" spans="1:6" x14ac:dyDescent="0.3">
      <c r="A5" s="3">
        <v>1</v>
      </c>
      <c r="B5" s="4">
        <v>2</v>
      </c>
      <c r="C5" s="4">
        <v>3</v>
      </c>
      <c r="D5" s="5">
        <v>4</v>
      </c>
    </row>
    <row r="6" spans="1:6" x14ac:dyDescent="0.3">
      <c r="A6" s="6" t="s">
        <v>1</v>
      </c>
      <c r="B6" s="7">
        <f>B8+B7</f>
        <v>403839.96</v>
      </c>
      <c r="C6" s="7">
        <f t="shared" ref="C6:D6" si="0">C8+C7</f>
        <v>1155903.29</v>
      </c>
      <c r="D6" s="8">
        <f t="shared" si="0"/>
        <v>465969.93</v>
      </c>
    </row>
    <row r="7" spans="1:6" x14ac:dyDescent="0.3">
      <c r="A7" s="9" t="s">
        <v>2</v>
      </c>
      <c r="B7" s="21">
        <v>403839.96</v>
      </c>
      <c r="C7" s="21">
        <v>1155903.29</v>
      </c>
      <c r="D7" s="21">
        <v>465969.93</v>
      </c>
    </row>
    <row r="8" spans="1:6" x14ac:dyDescent="0.3">
      <c r="A8" s="9" t="s">
        <v>3</v>
      </c>
      <c r="B8" s="10"/>
      <c r="C8" s="10"/>
      <c r="D8" s="11"/>
    </row>
    <row r="9" spans="1:6" x14ac:dyDescent="0.3">
      <c r="A9" s="6" t="s">
        <v>4</v>
      </c>
      <c r="B9" s="7">
        <f>SUM(B10:B11)</f>
        <v>451562.87</v>
      </c>
      <c r="C9" s="7">
        <f>SUM(C10:C11)</f>
        <v>1188262</v>
      </c>
      <c r="D9" s="8">
        <f>SUM(D10:D11)</f>
        <v>463313.7</v>
      </c>
    </row>
    <row r="10" spans="1:6" x14ac:dyDescent="0.3">
      <c r="A10" s="9" t="s">
        <v>5</v>
      </c>
      <c r="B10" s="21">
        <v>447546.64</v>
      </c>
      <c r="C10" s="21">
        <v>1066772</v>
      </c>
      <c r="D10" s="21">
        <v>459436.62</v>
      </c>
    </row>
    <row r="11" spans="1:6" x14ac:dyDescent="0.3">
      <c r="A11" s="9" t="s">
        <v>6</v>
      </c>
      <c r="B11" s="21">
        <v>4016.23</v>
      </c>
      <c r="C11" s="21">
        <v>121490</v>
      </c>
      <c r="D11" s="21">
        <v>3877.08</v>
      </c>
    </row>
    <row r="12" spans="1:6" x14ac:dyDescent="0.3">
      <c r="A12" s="9" t="s">
        <v>7</v>
      </c>
      <c r="B12" s="10">
        <f>B6-B9</f>
        <v>-47722.909999999974</v>
      </c>
      <c r="C12" s="10">
        <f>C6-C9</f>
        <v>-32358.709999999963</v>
      </c>
      <c r="D12" s="10">
        <f t="shared" ref="D12" si="1">D6-D9</f>
        <v>2656.2299999999814</v>
      </c>
    </row>
    <row r="13" spans="1:6" ht="26.4" x14ac:dyDescent="0.3">
      <c r="A13" s="6" t="s">
        <v>8</v>
      </c>
      <c r="B13" s="7" t="s">
        <v>18</v>
      </c>
      <c r="C13" s="7" t="s">
        <v>16</v>
      </c>
      <c r="D13" s="8" t="s">
        <v>161</v>
      </c>
    </row>
    <row r="14" spans="1:6" x14ac:dyDescent="0.3">
      <c r="A14" s="9" t="s">
        <v>9</v>
      </c>
      <c r="B14" s="10">
        <v>23810.26</v>
      </c>
      <c r="C14" s="10">
        <v>32358.71</v>
      </c>
      <c r="D14" s="11">
        <v>35014.94</v>
      </c>
    </row>
    <row r="15" spans="1:6" ht="26.4" x14ac:dyDescent="0.3">
      <c r="A15" s="6" t="s">
        <v>10</v>
      </c>
      <c r="B15" s="7" t="s">
        <v>18</v>
      </c>
      <c r="C15" s="7" t="s">
        <v>16</v>
      </c>
      <c r="D15" s="8" t="s">
        <v>161</v>
      </c>
    </row>
    <row r="16" spans="1:6" x14ac:dyDescent="0.3">
      <c r="A16" s="12" t="s">
        <v>11</v>
      </c>
      <c r="B16" s="13">
        <v>0</v>
      </c>
      <c r="C16" s="13">
        <v>0</v>
      </c>
      <c r="D16" s="14">
        <v>0</v>
      </c>
    </row>
    <row r="17" spans="1:6" x14ac:dyDescent="0.3">
      <c r="A17" s="12" t="s">
        <v>12</v>
      </c>
      <c r="B17" s="13">
        <v>0</v>
      </c>
      <c r="C17" s="13">
        <v>0</v>
      </c>
      <c r="D17" s="14">
        <v>0</v>
      </c>
    </row>
    <row r="18" spans="1:6" x14ac:dyDescent="0.3">
      <c r="A18" s="12" t="s">
        <v>13</v>
      </c>
      <c r="B18" s="13">
        <v>0</v>
      </c>
      <c r="C18" s="13">
        <v>0</v>
      </c>
      <c r="D18" s="14">
        <v>0</v>
      </c>
    </row>
    <row r="19" spans="1:6" ht="15" thickBot="1" x14ac:dyDescent="0.35">
      <c r="A19" s="15" t="s">
        <v>14</v>
      </c>
      <c r="B19" s="16">
        <v>0</v>
      </c>
      <c r="C19" s="16">
        <v>0</v>
      </c>
      <c r="D19" s="17">
        <v>0</v>
      </c>
    </row>
    <row r="21" spans="1:6" x14ac:dyDescent="0.3">
      <c r="A21" s="92" t="s">
        <v>107</v>
      </c>
      <c r="B21" s="92"/>
      <c r="C21" s="92"/>
      <c r="D21" s="92"/>
      <c r="E21" s="92"/>
      <c r="F21" s="92"/>
    </row>
    <row r="22" spans="1:6" ht="15" thickBot="1" x14ac:dyDescent="0.35">
      <c r="A22" s="92" t="s">
        <v>45</v>
      </c>
      <c r="B22" s="92"/>
      <c r="C22" s="92"/>
      <c r="D22" s="92"/>
      <c r="E22" s="92"/>
      <c r="F22" s="92"/>
    </row>
    <row r="23" spans="1:6" ht="51" thickBot="1" x14ac:dyDescent="0.35">
      <c r="A23" s="24" t="s">
        <v>109</v>
      </c>
      <c r="B23" s="18" t="s">
        <v>20</v>
      </c>
      <c r="C23" s="18" t="s">
        <v>21</v>
      </c>
      <c r="D23" s="18" t="s">
        <v>22</v>
      </c>
      <c r="E23" s="18" t="s">
        <v>111</v>
      </c>
      <c r="F23" s="18" t="s">
        <v>112</v>
      </c>
    </row>
    <row r="24" spans="1:6" x14ac:dyDescent="0.3">
      <c r="A24" s="19" t="s">
        <v>44</v>
      </c>
      <c r="B24" s="19"/>
      <c r="C24" s="19"/>
      <c r="D24" s="19"/>
      <c r="E24" s="19"/>
      <c r="F24" s="20"/>
    </row>
    <row r="25" spans="1:6" x14ac:dyDescent="0.3">
      <c r="A25" s="87" t="s">
        <v>23</v>
      </c>
      <c r="B25" s="88">
        <v>403839.96</v>
      </c>
      <c r="C25" s="88">
        <v>1155903.29</v>
      </c>
      <c r="D25" s="88">
        <v>465969.93</v>
      </c>
      <c r="E25" s="89">
        <v>115.38</v>
      </c>
      <c r="F25" s="90">
        <v>40.31</v>
      </c>
    </row>
    <row r="26" spans="1:6" x14ac:dyDescent="0.3">
      <c r="A26" s="19" t="s">
        <v>24</v>
      </c>
      <c r="B26" s="21">
        <v>320452.11</v>
      </c>
      <c r="C26" s="21">
        <v>871639.44</v>
      </c>
      <c r="D26" s="21">
        <v>386261.51</v>
      </c>
      <c r="E26" s="22">
        <v>120.54</v>
      </c>
      <c r="F26" s="23">
        <v>44.31</v>
      </c>
    </row>
    <row r="27" spans="1:6" x14ac:dyDescent="0.3">
      <c r="A27" s="19" t="s">
        <v>25</v>
      </c>
      <c r="B27" s="19"/>
      <c r="C27" s="21">
        <v>9250</v>
      </c>
      <c r="D27" s="19"/>
      <c r="E27" s="19"/>
      <c r="F27" s="20"/>
    </row>
    <row r="28" spans="1:6" x14ac:dyDescent="0.3">
      <c r="A28" s="19" t="s">
        <v>26</v>
      </c>
      <c r="B28" s="21">
        <v>320452.11</v>
      </c>
      <c r="C28" s="21">
        <v>817751.15</v>
      </c>
      <c r="D28" s="21">
        <v>374559.11</v>
      </c>
      <c r="E28" s="22">
        <v>116.88</v>
      </c>
      <c r="F28" s="23">
        <v>45.8</v>
      </c>
    </row>
    <row r="29" spans="1:6" ht="27" x14ac:dyDescent="0.3">
      <c r="A29" s="19" t="s">
        <v>27</v>
      </c>
      <c r="B29" s="21">
        <v>320452.11</v>
      </c>
      <c r="C29" s="19"/>
      <c r="D29" s="21">
        <v>374559.11</v>
      </c>
      <c r="E29" s="22">
        <v>116.88</v>
      </c>
      <c r="F29" s="20"/>
    </row>
    <row r="30" spans="1:6" x14ac:dyDescent="0.3">
      <c r="A30" s="19" t="s">
        <v>28</v>
      </c>
      <c r="B30" s="19"/>
      <c r="C30" s="21">
        <v>44638.29</v>
      </c>
      <c r="D30" s="21">
        <v>11702.4</v>
      </c>
      <c r="E30" s="19"/>
      <c r="F30" s="23">
        <v>26.22</v>
      </c>
    </row>
    <row r="31" spans="1:6" ht="27" x14ac:dyDescent="0.3">
      <c r="A31" s="19" t="s">
        <v>29</v>
      </c>
      <c r="B31" s="19"/>
      <c r="C31" s="19"/>
      <c r="D31" s="21">
        <v>11702.4</v>
      </c>
      <c r="E31" s="19"/>
      <c r="F31" s="20"/>
    </row>
    <row r="32" spans="1:6" ht="27" x14ac:dyDescent="0.3">
      <c r="A32" s="19" t="s">
        <v>30</v>
      </c>
      <c r="B32" s="21">
        <v>9147.51</v>
      </c>
      <c r="C32" s="21">
        <v>26580</v>
      </c>
      <c r="D32" s="21">
        <v>9204.43</v>
      </c>
      <c r="E32" s="22">
        <v>100.62</v>
      </c>
      <c r="F32" s="23">
        <v>34.630000000000003</v>
      </c>
    </row>
    <row r="33" spans="1:6" x14ac:dyDescent="0.3">
      <c r="A33" s="19" t="s">
        <v>31</v>
      </c>
      <c r="B33" s="21">
        <v>9147.51</v>
      </c>
      <c r="C33" s="21">
        <v>26580</v>
      </c>
      <c r="D33" s="21">
        <v>9204.43</v>
      </c>
      <c r="E33" s="22">
        <v>100.62</v>
      </c>
      <c r="F33" s="23">
        <v>34.630000000000003</v>
      </c>
    </row>
    <row r="34" spans="1:6" x14ac:dyDescent="0.3">
      <c r="A34" s="19" t="s">
        <v>32</v>
      </c>
      <c r="B34" s="21">
        <v>9147.51</v>
      </c>
      <c r="C34" s="19"/>
      <c r="D34" s="21">
        <v>9204.43</v>
      </c>
      <c r="E34" s="22">
        <v>100.62</v>
      </c>
      <c r="F34" s="20"/>
    </row>
    <row r="35" spans="1:6" ht="27" x14ac:dyDescent="0.3">
      <c r="A35" s="19" t="s">
        <v>33</v>
      </c>
      <c r="B35" s="22">
        <v>663.61</v>
      </c>
      <c r="C35" s="21">
        <v>6229.85</v>
      </c>
      <c r="D35" s="21">
        <v>2132.6999999999998</v>
      </c>
      <c r="E35" s="22">
        <v>321.38</v>
      </c>
      <c r="F35" s="23">
        <v>34.229999999999997</v>
      </c>
    </row>
    <row r="36" spans="1:6" x14ac:dyDescent="0.3">
      <c r="A36" s="19" t="s">
        <v>34</v>
      </c>
      <c r="B36" s="22">
        <v>663.61</v>
      </c>
      <c r="C36" s="21">
        <v>4639.8500000000004</v>
      </c>
      <c r="D36" s="22">
        <v>132.69999999999999</v>
      </c>
      <c r="E36" s="22">
        <v>20</v>
      </c>
      <c r="F36" s="23">
        <v>2.86</v>
      </c>
    </row>
    <row r="37" spans="1:6" x14ac:dyDescent="0.3">
      <c r="A37" s="19" t="s">
        <v>35</v>
      </c>
      <c r="B37" s="22">
        <v>663.61</v>
      </c>
      <c r="C37" s="19"/>
      <c r="D37" s="22">
        <v>132.69999999999999</v>
      </c>
      <c r="E37" s="22">
        <v>20</v>
      </c>
      <c r="F37" s="20"/>
    </row>
    <row r="38" spans="1:6" ht="27" x14ac:dyDescent="0.3">
      <c r="A38" s="19" t="s">
        <v>36</v>
      </c>
      <c r="B38" s="19"/>
      <c r="C38" s="21">
        <v>1590</v>
      </c>
      <c r="D38" s="21">
        <v>2000</v>
      </c>
      <c r="E38" s="19"/>
      <c r="F38" s="23">
        <v>125.79</v>
      </c>
    </row>
    <row r="39" spans="1:6" x14ac:dyDescent="0.3">
      <c r="A39" s="19" t="s">
        <v>37</v>
      </c>
      <c r="B39" s="19"/>
      <c r="C39" s="19"/>
      <c r="D39" s="22">
        <v>479.47</v>
      </c>
      <c r="E39" s="19"/>
      <c r="F39" s="20"/>
    </row>
    <row r="40" spans="1:6" x14ac:dyDescent="0.3">
      <c r="A40" s="19" t="s">
        <v>38</v>
      </c>
      <c r="B40" s="19"/>
      <c r="C40" s="19"/>
      <c r="D40" s="21">
        <v>1520.53</v>
      </c>
      <c r="E40" s="19"/>
      <c r="F40" s="20"/>
    </row>
    <row r="41" spans="1:6" ht="27" x14ac:dyDescent="0.3">
      <c r="A41" s="19" t="s">
        <v>39</v>
      </c>
      <c r="B41" s="21">
        <v>73576.73</v>
      </c>
      <c r="C41" s="21">
        <v>251454</v>
      </c>
      <c r="D41" s="21">
        <v>68371.289999999994</v>
      </c>
      <c r="E41" s="22">
        <v>92.93</v>
      </c>
      <c r="F41" s="23">
        <v>27.19</v>
      </c>
    </row>
    <row r="42" spans="1:6" ht="27" x14ac:dyDescent="0.3">
      <c r="A42" s="19" t="s">
        <v>40</v>
      </c>
      <c r="B42" s="21">
        <v>73576.73</v>
      </c>
      <c r="C42" s="21">
        <v>251454</v>
      </c>
      <c r="D42" s="21">
        <v>68371.289999999994</v>
      </c>
      <c r="E42" s="22">
        <v>92.93</v>
      </c>
      <c r="F42" s="23">
        <v>27.19</v>
      </c>
    </row>
    <row r="43" spans="1:6" x14ac:dyDescent="0.3">
      <c r="A43" s="19" t="s">
        <v>41</v>
      </c>
      <c r="B43" s="21">
        <v>73576.73</v>
      </c>
      <c r="C43" s="19"/>
      <c r="D43" s="21">
        <v>66815.789999999994</v>
      </c>
      <c r="E43" s="22">
        <v>90.81</v>
      </c>
      <c r="F43" s="20"/>
    </row>
    <row r="44" spans="1:6" ht="27" x14ac:dyDescent="0.3">
      <c r="A44" s="19" t="s">
        <v>42</v>
      </c>
      <c r="B44" s="19"/>
      <c r="C44" s="19"/>
      <c r="D44" s="21">
        <v>1555.5</v>
      </c>
      <c r="E44" s="19"/>
      <c r="F44" s="20"/>
    </row>
    <row r="45" spans="1:6" x14ac:dyDescent="0.3">
      <c r="A45" s="83" t="s">
        <v>43</v>
      </c>
      <c r="B45" s="84">
        <v>403839.96</v>
      </c>
      <c r="C45" s="84">
        <v>1155903.29</v>
      </c>
      <c r="D45" s="84">
        <v>465969.93</v>
      </c>
      <c r="E45" s="85">
        <v>115.38</v>
      </c>
      <c r="F45" s="86">
        <v>40.31</v>
      </c>
    </row>
    <row r="48" spans="1:6" x14ac:dyDescent="0.3">
      <c r="A48" s="92" t="s">
        <v>108</v>
      </c>
      <c r="B48" s="92"/>
      <c r="C48" s="92"/>
      <c r="D48" s="92"/>
      <c r="E48" s="92"/>
      <c r="F48" s="92"/>
    </row>
    <row r="49" spans="1:6" ht="15" thickBot="1" x14ac:dyDescent="0.35">
      <c r="A49" s="92" t="s">
        <v>45</v>
      </c>
      <c r="B49" s="92"/>
      <c r="C49" s="92"/>
      <c r="D49" s="92"/>
      <c r="E49" s="92"/>
      <c r="F49" s="92"/>
    </row>
    <row r="50" spans="1:6" ht="51" thickBot="1" x14ac:dyDescent="0.35">
      <c r="A50" s="24" t="s">
        <v>110</v>
      </c>
      <c r="B50" s="18" t="s">
        <v>20</v>
      </c>
      <c r="C50" s="18" t="s">
        <v>21</v>
      </c>
      <c r="D50" s="18" t="s">
        <v>22</v>
      </c>
      <c r="E50" s="18" t="s">
        <v>111</v>
      </c>
      <c r="F50" s="18" t="s">
        <v>112</v>
      </c>
    </row>
    <row r="51" spans="1:6" x14ac:dyDescent="0.3">
      <c r="A51" s="87" t="s">
        <v>46</v>
      </c>
      <c r="B51" s="88">
        <v>447546.64</v>
      </c>
      <c r="C51" s="88">
        <v>1066772</v>
      </c>
      <c r="D51" s="88">
        <v>459436.62</v>
      </c>
      <c r="E51" s="89">
        <v>102.66</v>
      </c>
      <c r="F51" s="90">
        <v>43.07</v>
      </c>
    </row>
    <row r="52" spans="1:6" x14ac:dyDescent="0.3">
      <c r="A52" s="19" t="s">
        <v>47</v>
      </c>
      <c r="B52" s="21">
        <v>296664.48</v>
      </c>
      <c r="C52" s="21">
        <v>696520</v>
      </c>
      <c r="D52" s="21">
        <v>330807.45</v>
      </c>
      <c r="E52" s="22">
        <v>111.51</v>
      </c>
      <c r="F52" s="23">
        <v>47.49</v>
      </c>
    </row>
    <row r="53" spans="1:6" x14ac:dyDescent="0.3">
      <c r="A53" s="19" t="s">
        <v>48</v>
      </c>
      <c r="B53" s="21">
        <v>246649.74</v>
      </c>
      <c r="C53" s="21">
        <v>560400</v>
      </c>
      <c r="D53" s="21">
        <v>274373.11</v>
      </c>
      <c r="E53" s="22">
        <v>111.24</v>
      </c>
      <c r="F53" s="23">
        <v>48.96</v>
      </c>
    </row>
    <row r="54" spans="1:6" x14ac:dyDescent="0.3">
      <c r="A54" s="19" t="s">
        <v>49</v>
      </c>
      <c r="B54" s="21">
        <v>246649.74</v>
      </c>
      <c r="C54" s="19"/>
      <c r="D54" s="21">
        <v>274373.11</v>
      </c>
      <c r="E54" s="22">
        <v>111.24</v>
      </c>
      <c r="F54" s="20"/>
    </row>
    <row r="55" spans="1:6" x14ac:dyDescent="0.3">
      <c r="A55" s="19" t="s">
        <v>50</v>
      </c>
      <c r="B55" s="21">
        <v>10685.57</v>
      </c>
      <c r="C55" s="21">
        <v>30450</v>
      </c>
      <c r="D55" s="21">
        <v>12072.62</v>
      </c>
      <c r="E55" s="22">
        <v>112.98</v>
      </c>
      <c r="F55" s="23">
        <v>39.65</v>
      </c>
    </row>
    <row r="56" spans="1:6" x14ac:dyDescent="0.3">
      <c r="A56" s="19" t="s">
        <v>51</v>
      </c>
      <c r="B56" s="21">
        <v>10685.57</v>
      </c>
      <c r="C56" s="19"/>
      <c r="D56" s="21">
        <v>12072.62</v>
      </c>
      <c r="E56" s="22">
        <v>112.98</v>
      </c>
      <c r="F56" s="20"/>
    </row>
    <row r="57" spans="1:6" x14ac:dyDescent="0.3">
      <c r="A57" s="19" t="s">
        <v>52</v>
      </c>
      <c r="B57" s="21">
        <v>39329.17</v>
      </c>
      <c r="C57" s="21">
        <v>105670</v>
      </c>
      <c r="D57" s="21">
        <v>44361.72</v>
      </c>
      <c r="E57" s="22">
        <v>112.8</v>
      </c>
      <c r="F57" s="23">
        <v>41.98</v>
      </c>
    </row>
    <row r="58" spans="1:6" x14ac:dyDescent="0.3">
      <c r="A58" s="19" t="s">
        <v>53</v>
      </c>
      <c r="B58" s="21">
        <v>39329.17</v>
      </c>
      <c r="C58" s="19"/>
      <c r="D58" s="21">
        <v>44361.72</v>
      </c>
      <c r="E58" s="22">
        <v>112.8</v>
      </c>
      <c r="F58" s="20"/>
    </row>
    <row r="59" spans="1:6" x14ac:dyDescent="0.3">
      <c r="A59" s="19" t="s">
        <v>54</v>
      </c>
      <c r="B59" s="21">
        <v>113316.24</v>
      </c>
      <c r="C59" s="21">
        <v>309114</v>
      </c>
      <c r="D59" s="21">
        <v>126569.32</v>
      </c>
      <c r="E59" s="22">
        <v>111.7</v>
      </c>
      <c r="F59" s="23">
        <v>40.950000000000003</v>
      </c>
    </row>
    <row r="60" spans="1:6" x14ac:dyDescent="0.3">
      <c r="A60" s="19" t="s">
        <v>55</v>
      </c>
      <c r="B60" s="21">
        <v>23874.44</v>
      </c>
      <c r="C60" s="21">
        <v>68750</v>
      </c>
      <c r="D60" s="21">
        <v>23263.39</v>
      </c>
      <c r="E60" s="22">
        <v>97.44</v>
      </c>
      <c r="F60" s="23">
        <v>33.840000000000003</v>
      </c>
    </row>
    <row r="61" spans="1:6" x14ac:dyDescent="0.3">
      <c r="A61" s="19" t="s">
        <v>56</v>
      </c>
      <c r="B61" s="21">
        <v>11069.04</v>
      </c>
      <c r="C61" s="19"/>
      <c r="D61" s="21">
        <v>6257</v>
      </c>
      <c r="E61" s="22">
        <v>56.53</v>
      </c>
      <c r="F61" s="20"/>
    </row>
    <row r="62" spans="1:6" x14ac:dyDescent="0.3">
      <c r="A62" s="19" t="s">
        <v>57</v>
      </c>
      <c r="B62" s="21">
        <v>12580.82</v>
      </c>
      <c r="C62" s="19"/>
      <c r="D62" s="21">
        <v>15875.99</v>
      </c>
      <c r="E62" s="22">
        <v>126.19</v>
      </c>
      <c r="F62" s="20"/>
    </row>
    <row r="63" spans="1:6" x14ac:dyDescent="0.3">
      <c r="A63" s="19" t="s">
        <v>58</v>
      </c>
      <c r="B63" s="22">
        <v>172.54</v>
      </c>
      <c r="C63" s="19"/>
      <c r="D63" s="21">
        <v>1040</v>
      </c>
      <c r="E63" s="22">
        <v>602.76</v>
      </c>
      <c r="F63" s="20"/>
    </row>
    <row r="64" spans="1:6" x14ac:dyDescent="0.3">
      <c r="A64" s="19" t="s">
        <v>59</v>
      </c>
      <c r="B64" s="22">
        <v>52.04</v>
      </c>
      <c r="C64" s="19"/>
      <c r="D64" s="22">
        <v>90.4</v>
      </c>
      <c r="E64" s="22">
        <v>173.71</v>
      </c>
      <c r="F64" s="20"/>
    </row>
    <row r="65" spans="1:6" x14ac:dyDescent="0.3">
      <c r="A65" s="19" t="s">
        <v>60</v>
      </c>
      <c r="B65" s="21">
        <v>33917.550000000003</v>
      </c>
      <c r="C65" s="21">
        <v>99682</v>
      </c>
      <c r="D65" s="21">
        <v>37437.46</v>
      </c>
      <c r="E65" s="22">
        <v>110.38</v>
      </c>
      <c r="F65" s="23">
        <v>37.56</v>
      </c>
    </row>
    <row r="66" spans="1:6" x14ac:dyDescent="0.3">
      <c r="A66" s="19" t="s">
        <v>61</v>
      </c>
      <c r="B66" s="21">
        <v>2103.25</v>
      </c>
      <c r="C66" s="19"/>
      <c r="D66" s="21">
        <v>2921.73</v>
      </c>
      <c r="E66" s="22">
        <v>138.91999999999999</v>
      </c>
      <c r="F66" s="20"/>
    </row>
    <row r="67" spans="1:6" x14ac:dyDescent="0.3">
      <c r="A67" s="19" t="s">
        <v>62</v>
      </c>
      <c r="B67" s="21">
        <v>11034.42</v>
      </c>
      <c r="C67" s="19"/>
      <c r="D67" s="21">
        <v>24164.26</v>
      </c>
      <c r="E67" s="22">
        <v>218.99</v>
      </c>
      <c r="F67" s="20"/>
    </row>
    <row r="68" spans="1:6" x14ac:dyDescent="0.3">
      <c r="A68" s="19" t="s">
        <v>63</v>
      </c>
      <c r="B68" s="21">
        <v>20287.259999999998</v>
      </c>
      <c r="C68" s="19"/>
      <c r="D68" s="21">
        <v>9724.33</v>
      </c>
      <c r="E68" s="22">
        <v>47.93</v>
      </c>
      <c r="F68" s="20"/>
    </row>
    <row r="69" spans="1:6" x14ac:dyDescent="0.3">
      <c r="A69" s="19" t="s">
        <v>64</v>
      </c>
      <c r="B69" s="22">
        <v>231.16</v>
      </c>
      <c r="C69" s="19"/>
      <c r="D69" s="22">
        <v>389.43</v>
      </c>
      <c r="E69" s="22">
        <v>168.47</v>
      </c>
      <c r="F69" s="20"/>
    </row>
    <row r="70" spans="1:6" x14ac:dyDescent="0.3">
      <c r="A70" s="19" t="s">
        <v>65</v>
      </c>
      <c r="B70" s="22">
        <v>261.45999999999998</v>
      </c>
      <c r="C70" s="19"/>
      <c r="D70" s="22">
        <v>237.71</v>
      </c>
      <c r="E70" s="22">
        <v>90.92</v>
      </c>
      <c r="F70" s="20"/>
    </row>
    <row r="71" spans="1:6" x14ac:dyDescent="0.3">
      <c r="A71" s="19" t="s">
        <v>66</v>
      </c>
      <c r="B71" s="21">
        <v>49814.99</v>
      </c>
      <c r="C71" s="21">
        <v>125152</v>
      </c>
      <c r="D71" s="21">
        <v>63519.48</v>
      </c>
      <c r="E71" s="22">
        <v>127.51</v>
      </c>
      <c r="F71" s="23">
        <v>50.75</v>
      </c>
    </row>
    <row r="72" spans="1:6" x14ac:dyDescent="0.3">
      <c r="A72" s="19" t="s">
        <v>67</v>
      </c>
      <c r="B72" s="21">
        <v>39481.15</v>
      </c>
      <c r="C72" s="19"/>
      <c r="D72" s="21">
        <v>51723.13</v>
      </c>
      <c r="E72" s="22">
        <v>131.01</v>
      </c>
      <c r="F72" s="20"/>
    </row>
    <row r="73" spans="1:6" x14ac:dyDescent="0.3">
      <c r="A73" s="19" t="s">
        <v>68</v>
      </c>
      <c r="B73" s="21">
        <v>2969.05</v>
      </c>
      <c r="C73" s="19"/>
      <c r="D73" s="21">
        <v>3428.07</v>
      </c>
      <c r="E73" s="22">
        <v>115.46</v>
      </c>
      <c r="F73" s="20"/>
    </row>
    <row r="74" spans="1:6" x14ac:dyDescent="0.3">
      <c r="A74" s="19" t="s">
        <v>69</v>
      </c>
      <c r="B74" s="22">
        <v>195.1</v>
      </c>
      <c r="C74" s="19"/>
      <c r="D74" s="22">
        <v>149.58000000000001</v>
      </c>
      <c r="E74" s="22">
        <v>76.67</v>
      </c>
      <c r="F74" s="20"/>
    </row>
    <row r="75" spans="1:6" x14ac:dyDescent="0.3">
      <c r="A75" s="19" t="s">
        <v>70</v>
      </c>
      <c r="B75" s="21">
        <v>1629.86</v>
      </c>
      <c r="C75" s="19"/>
      <c r="D75" s="21">
        <v>1873.54</v>
      </c>
      <c r="E75" s="22">
        <v>114.95</v>
      </c>
      <c r="F75" s="20"/>
    </row>
    <row r="76" spans="1:6" x14ac:dyDescent="0.3">
      <c r="A76" s="19" t="s">
        <v>71</v>
      </c>
      <c r="B76" s="22">
        <v>228.95</v>
      </c>
      <c r="C76" s="19"/>
      <c r="D76" s="22">
        <v>228.96</v>
      </c>
      <c r="E76" s="22">
        <v>100</v>
      </c>
      <c r="F76" s="20"/>
    </row>
    <row r="77" spans="1:6" x14ac:dyDescent="0.3">
      <c r="A77" s="19" t="s">
        <v>72</v>
      </c>
      <c r="B77" s="21">
        <v>1615.9</v>
      </c>
      <c r="C77" s="19"/>
      <c r="D77" s="21">
        <v>1903</v>
      </c>
      <c r="E77" s="22">
        <v>117.77</v>
      </c>
      <c r="F77" s="20"/>
    </row>
    <row r="78" spans="1:6" x14ac:dyDescent="0.3">
      <c r="A78" s="19" t="s">
        <v>73</v>
      </c>
      <c r="B78" s="21">
        <v>1366.55</v>
      </c>
      <c r="C78" s="19"/>
      <c r="D78" s="21">
        <v>2104.42</v>
      </c>
      <c r="E78" s="22">
        <v>154</v>
      </c>
      <c r="F78" s="20"/>
    </row>
    <row r="79" spans="1:6" x14ac:dyDescent="0.3">
      <c r="A79" s="19" t="s">
        <v>74</v>
      </c>
      <c r="B79" s="22">
        <v>593.21</v>
      </c>
      <c r="C79" s="19"/>
      <c r="D79" s="22">
        <v>679.78</v>
      </c>
      <c r="E79" s="22">
        <v>114.59</v>
      </c>
      <c r="F79" s="20"/>
    </row>
    <row r="80" spans="1:6" x14ac:dyDescent="0.3">
      <c r="A80" s="19" t="s">
        <v>75</v>
      </c>
      <c r="B80" s="21">
        <v>1735.22</v>
      </c>
      <c r="C80" s="19"/>
      <c r="D80" s="21">
        <v>1429</v>
      </c>
      <c r="E80" s="22">
        <v>82.35</v>
      </c>
      <c r="F80" s="20"/>
    </row>
    <row r="81" spans="1:6" x14ac:dyDescent="0.3">
      <c r="A81" s="19" t="s">
        <v>76</v>
      </c>
      <c r="B81" s="19"/>
      <c r="C81" s="21">
        <v>1000</v>
      </c>
      <c r="D81" s="19"/>
      <c r="E81" s="19"/>
      <c r="F81" s="20"/>
    </row>
    <row r="82" spans="1:6" x14ac:dyDescent="0.3">
      <c r="A82" s="19" t="s">
        <v>77</v>
      </c>
      <c r="B82" s="21">
        <v>5709.26</v>
      </c>
      <c r="C82" s="21">
        <v>14530</v>
      </c>
      <c r="D82" s="21">
        <v>2348.9899999999998</v>
      </c>
      <c r="E82" s="22">
        <v>41.14</v>
      </c>
      <c r="F82" s="23">
        <v>16.170000000000002</v>
      </c>
    </row>
    <row r="83" spans="1:6" x14ac:dyDescent="0.3">
      <c r="A83" s="19" t="s">
        <v>78</v>
      </c>
      <c r="B83" s="22">
        <v>614.54</v>
      </c>
      <c r="C83" s="19"/>
      <c r="D83" s="22">
        <v>206.61</v>
      </c>
      <c r="E83" s="22">
        <v>33.619999999999997</v>
      </c>
      <c r="F83" s="20"/>
    </row>
    <row r="84" spans="1:6" x14ac:dyDescent="0.3">
      <c r="A84" s="19" t="s">
        <v>79</v>
      </c>
      <c r="B84" s="22">
        <v>49.06</v>
      </c>
      <c r="C84" s="19"/>
      <c r="D84" s="22">
        <v>27.73</v>
      </c>
      <c r="E84" s="22">
        <v>56.52</v>
      </c>
      <c r="F84" s="20"/>
    </row>
    <row r="85" spans="1:6" x14ac:dyDescent="0.3">
      <c r="A85" s="19" t="s">
        <v>80</v>
      </c>
      <c r="B85" s="22">
        <v>53.09</v>
      </c>
      <c r="C85" s="19"/>
      <c r="D85" s="22">
        <v>121.36</v>
      </c>
      <c r="E85" s="22">
        <v>228.59</v>
      </c>
      <c r="F85" s="20"/>
    </row>
    <row r="86" spans="1:6" x14ac:dyDescent="0.3">
      <c r="A86" s="19" t="s">
        <v>81</v>
      </c>
      <c r="B86" s="21">
        <v>1265.8399999999999</v>
      </c>
      <c r="C86" s="19"/>
      <c r="D86" s="22">
        <v>923.96</v>
      </c>
      <c r="E86" s="22">
        <v>72.989999999999995</v>
      </c>
      <c r="F86" s="20"/>
    </row>
    <row r="87" spans="1:6" x14ac:dyDescent="0.3">
      <c r="A87" s="19" t="s">
        <v>82</v>
      </c>
      <c r="B87" s="22">
        <v>823.42</v>
      </c>
      <c r="C87" s="19"/>
      <c r="D87" s="22">
        <v>416.08</v>
      </c>
      <c r="E87" s="22">
        <v>50.53</v>
      </c>
      <c r="F87" s="20"/>
    </row>
    <row r="88" spans="1:6" x14ac:dyDescent="0.3">
      <c r="A88" s="19" t="s">
        <v>83</v>
      </c>
      <c r="B88" s="21">
        <v>2133.4699999999998</v>
      </c>
      <c r="C88" s="21">
        <v>7400</v>
      </c>
      <c r="D88" s="22">
        <v>647.9</v>
      </c>
      <c r="E88" s="22">
        <v>30.37</v>
      </c>
      <c r="F88" s="23">
        <v>8.76</v>
      </c>
    </row>
    <row r="89" spans="1:6" x14ac:dyDescent="0.3">
      <c r="A89" s="19" t="s">
        <v>84</v>
      </c>
      <c r="B89" s="21">
        <v>2133.4699999999998</v>
      </c>
      <c r="C89" s="21">
        <v>7400</v>
      </c>
      <c r="D89" s="22">
        <v>647.9</v>
      </c>
      <c r="E89" s="22">
        <v>30.37</v>
      </c>
      <c r="F89" s="23">
        <v>8.76</v>
      </c>
    </row>
    <row r="90" spans="1:6" x14ac:dyDescent="0.3">
      <c r="A90" s="19" t="s">
        <v>85</v>
      </c>
      <c r="B90" s="22">
        <v>299.64999999999998</v>
      </c>
      <c r="C90" s="19"/>
      <c r="D90" s="22">
        <v>296.83</v>
      </c>
      <c r="E90" s="22">
        <v>99.06</v>
      </c>
      <c r="F90" s="20"/>
    </row>
    <row r="91" spans="1:6" x14ac:dyDescent="0.3">
      <c r="A91" s="19" t="s">
        <v>86</v>
      </c>
      <c r="B91" s="21">
        <v>1833.82</v>
      </c>
      <c r="C91" s="19"/>
      <c r="D91" s="22">
        <v>351.07</v>
      </c>
      <c r="E91" s="22">
        <v>19.14</v>
      </c>
      <c r="F91" s="20"/>
    </row>
    <row r="92" spans="1:6" x14ac:dyDescent="0.3">
      <c r="A92" s="19" t="s">
        <v>87</v>
      </c>
      <c r="B92" s="21">
        <v>33735.07</v>
      </c>
      <c r="C92" s="21">
        <v>32000</v>
      </c>
      <c r="D92" s="19"/>
      <c r="E92" s="19"/>
      <c r="F92" s="20"/>
    </row>
    <row r="93" spans="1:6" x14ac:dyDescent="0.3">
      <c r="A93" s="19" t="s">
        <v>88</v>
      </c>
      <c r="B93" s="21">
        <v>33735.07</v>
      </c>
      <c r="C93" s="21">
        <v>32000</v>
      </c>
      <c r="D93" s="19"/>
      <c r="E93" s="19"/>
      <c r="F93" s="20"/>
    </row>
    <row r="94" spans="1:6" x14ac:dyDescent="0.3">
      <c r="A94" s="19" t="s">
        <v>89</v>
      </c>
      <c r="B94" s="21">
        <v>33735.07</v>
      </c>
      <c r="C94" s="19"/>
      <c r="D94" s="19"/>
      <c r="E94" s="19"/>
      <c r="F94" s="20"/>
    </row>
    <row r="95" spans="1:6" ht="27" x14ac:dyDescent="0.3">
      <c r="A95" s="19" t="s">
        <v>90</v>
      </c>
      <c r="B95" s="21">
        <v>1697.38</v>
      </c>
      <c r="C95" s="21">
        <v>21300</v>
      </c>
      <c r="D95" s="22">
        <v>974.87</v>
      </c>
      <c r="E95" s="22">
        <v>57.43</v>
      </c>
      <c r="F95" s="23">
        <v>4.58</v>
      </c>
    </row>
    <row r="96" spans="1:6" x14ac:dyDescent="0.3">
      <c r="A96" s="19" t="s">
        <v>91</v>
      </c>
      <c r="B96" s="21">
        <v>1697.38</v>
      </c>
      <c r="C96" s="21">
        <v>21300</v>
      </c>
      <c r="D96" s="22">
        <v>974.87</v>
      </c>
      <c r="E96" s="22">
        <v>57.43</v>
      </c>
      <c r="F96" s="23">
        <v>4.58</v>
      </c>
    </row>
    <row r="97" spans="1:6" x14ac:dyDescent="0.3">
      <c r="A97" s="19" t="s">
        <v>92</v>
      </c>
      <c r="B97" s="21">
        <v>1697.38</v>
      </c>
      <c r="C97" s="19"/>
      <c r="D97" s="22">
        <v>974.87</v>
      </c>
      <c r="E97" s="22">
        <v>57.43</v>
      </c>
      <c r="F97" s="20"/>
    </row>
    <row r="98" spans="1:6" x14ac:dyDescent="0.3">
      <c r="A98" s="19" t="s">
        <v>93</v>
      </c>
      <c r="B98" s="19"/>
      <c r="C98" s="22">
        <v>438</v>
      </c>
      <c r="D98" s="22">
        <v>437.08</v>
      </c>
      <c r="E98" s="19"/>
      <c r="F98" s="23">
        <v>99.79</v>
      </c>
    </row>
    <row r="99" spans="1:6" x14ac:dyDescent="0.3">
      <c r="A99" s="19" t="s">
        <v>94</v>
      </c>
      <c r="B99" s="19"/>
      <c r="C99" s="22">
        <v>438</v>
      </c>
      <c r="D99" s="22">
        <v>437.08</v>
      </c>
      <c r="E99" s="19"/>
      <c r="F99" s="23">
        <v>99.79</v>
      </c>
    </row>
    <row r="100" spans="1:6" x14ac:dyDescent="0.3">
      <c r="A100" s="19" t="s">
        <v>95</v>
      </c>
      <c r="B100" s="19"/>
      <c r="C100" s="19"/>
      <c r="D100" s="22">
        <v>437.08</v>
      </c>
      <c r="E100" s="19"/>
      <c r="F100" s="20"/>
    </row>
    <row r="101" spans="1:6" x14ac:dyDescent="0.3">
      <c r="A101" s="87" t="s">
        <v>96</v>
      </c>
      <c r="B101" s="88">
        <v>4016.23</v>
      </c>
      <c r="C101" s="88">
        <v>121490</v>
      </c>
      <c r="D101" s="88">
        <v>3877.08</v>
      </c>
      <c r="E101" s="89">
        <v>96.54</v>
      </c>
      <c r="F101" s="90">
        <v>3.19</v>
      </c>
    </row>
    <row r="102" spans="1:6" x14ac:dyDescent="0.3">
      <c r="A102" s="19" t="s">
        <v>97</v>
      </c>
      <c r="B102" s="21">
        <v>4016.23</v>
      </c>
      <c r="C102" s="21">
        <v>27490</v>
      </c>
      <c r="D102" s="21">
        <v>3877.08</v>
      </c>
      <c r="E102" s="22">
        <v>96.54</v>
      </c>
      <c r="F102" s="23">
        <v>14.1</v>
      </c>
    </row>
    <row r="103" spans="1:6" x14ac:dyDescent="0.3">
      <c r="A103" s="19" t="s">
        <v>98</v>
      </c>
      <c r="B103" s="21">
        <v>3968.17</v>
      </c>
      <c r="C103" s="21">
        <v>16070</v>
      </c>
      <c r="D103" s="21">
        <v>3877.08</v>
      </c>
      <c r="E103" s="22">
        <v>97.7</v>
      </c>
      <c r="F103" s="23">
        <v>24.13</v>
      </c>
    </row>
    <row r="104" spans="1:6" x14ac:dyDescent="0.3">
      <c r="A104" s="19" t="s">
        <v>99</v>
      </c>
      <c r="B104" s="22">
        <v>148.65</v>
      </c>
      <c r="C104" s="19"/>
      <c r="D104" s="22">
        <v>801.05</v>
      </c>
      <c r="E104" s="22">
        <v>538.88</v>
      </c>
      <c r="F104" s="20"/>
    </row>
    <row r="105" spans="1:6" x14ac:dyDescent="0.3">
      <c r="A105" s="19" t="s">
        <v>100</v>
      </c>
      <c r="B105" s="22">
        <v>140.68</v>
      </c>
      <c r="C105" s="19"/>
      <c r="D105" s="21">
        <v>1520.53</v>
      </c>
      <c r="E105" s="21">
        <v>1080.8399999999999</v>
      </c>
      <c r="F105" s="20"/>
    </row>
    <row r="106" spans="1:6" x14ac:dyDescent="0.3">
      <c r="A106" s="19" t="s">
        <v>101</v>
      </c>
      <c r="B106" s="21">
        <v>3678.84</v>
      </c>
      <c r="C106" s="19"/>
      <c r="D106" s="21">
        <v>1555.5</v>
      </c>
      <c r="E106" s="22">
        <v>42.28</v>
      </c>
      <c r="F106" s="20"/>
    </row>
    <row r="107" spans="1:6" x14ac:dyDescent="0.3">
      <c r="A107" s="19" t="s">
        <v>102</v>
      </c>
      <c r="B107" s="22">
        <v>48.06</v>
      </c>
      <c r="C107" s="21">
        <v>11420</v>
      </c>
      <c r="D107" s="19"/>
      <c r="E107" s="19"/>
      <c r="F107" s="20"/>
    </row>
    <row r="108" spans="1:6" x14ac:dyDescent="0.3">
      <c r="A108" s="19" t="s">
        <v>103</v>
      </c>
      <c r="B108" s="22">
        <v>48.06</v>
      </c>
      <c r="C108" s="19"/>
      <c r="D108" s="19"/>
      <c r="E108" s="19"/>
      <c r="F108" s="20"/>
    </row>
    <row r="109" spans="1:6" x14ac:dyDescent="0.3">
      <c r="A109" s="19" t="s">
        <v>104</v>
      </c>
      <c r="B109" s="19"/>
      <c r="C109" s="21">
        <v>94000</v>
      </c>
      <c r="D109" s="19"/>
      <c r="E109" s="19"/>
      <c r="F109" s="20"/>
    </row>
    <row r="110" spans="1:6" x14ac:dyDescent="0.3">
      <c r="A110" s="19" t="s">
        <v>105</v>
      </c>
      <c r="B110" s="19"/>
      <c r="C110" s="21">
        <v>94000</v>
      </c>
      <c r="D110" s="19"/>
      <c r="E110" s="19"/>
      <c r="F110" s="20"/>
    </row>
    <row r="111" spans="1:6" x14ac:dyDescent="0.3">
      <c r="A111" s="83" t="s">
        <v>106</v>
      </c>
      <c r="B111" s="84">
        <v>451562.87</v>
      </c>
      <c r="C111" s="84">
        <v>1188262</v>
      </c>
      <c r="D111" s="84">
        <v>463313.7</v>
      </c>
      <c r="E111" s="85">
        <v>102.6</v>
      </c>
      <c r="F111" s="86">
        <v>38.99</v>
      </c>
    </row>
    <row r="114" spans="1:5" x14ac:dyDescent="0.3">
      <c r="A114" s="92" t="s">
        <v>15</v>
      </c>
      <c r="B114" s="92"/>
      <c r="C114" s="92"/>
      <c r="D114" s="92"/>
      <c r="E114" s="92"/>
    </row>
    <row r="115" spans="1:5" ht="15" thickBot="1" x14ac:dyDescent="0.35">
      <c r="A115" s="92" t="s">
        <v>113</v>
      </c>
      <c r="B115" s="92"/>
      <c r="C115" s="92"/>
      <c r="D115" s="92"/>
      <c r="E115" s="92"/>
    </row>
    <row r="116" spans="1:5" ht="38.4" thickBot="1" x14ac:dyDescent="0.35">
      <c r="A116" s="28" t="s">
        <v>126</v>
      </c>
      <c r="B116" s="18" t="s">
        <v>127</v>
      </c>
      <c r="C116" s="18" t="s">
        <v>128</v>
      </c>
      <c r="D116" s="18" t="s">
        <v>114</v>
      </c>
      <c r="E116" s="42" t="s">
        <v>129</v>
      </c>
    </row>
    <row r="117" spans="1:5" x14ac:dyDescent="0.3">
      <c r="A117" s="43"/>
      <c r="B117" s="44">
        <v>2</v>
      </c>
      <c r="C117" s="44">
        <v>3</v>
      </c>
      <c r="D117" s="44">
        <v>4</v>
      </c>
      <c r="E117" s="46">
        <v>5</v>
      </c>
    </row>
    <row r="118" spans="1:5" x14ac:dyDescent="0.3">
      <c r="A118" s="25" t="s">
        <v>116</v>
      </c>
      <c r="B118" s="26"/>
      <c r="C118" s="27"/>
      <c r="D118" s="35"/>
      <c r="E118" s="35"/>
    </row>
    <row r="119" spans="1:5" x14ac:dyDescent="0.3">
      <c r="A119" s="29" t="s">
        <v>130</v>
      </c>
      <c r="B119" s="22">
        <v>358.35</v>
      </c>
      <c r="C119" s="21">
        <v>96060</v>
      </c>
      <c r="D119" s="36">
        <v>1975.5</v>
      </c>
      <c r="E119" s="47">
        <f>D119/C119*100</f>
        <v>2.056527170518426</v>
      </c>
    </row>
    <row r="120" spans="1:5" x14ac:dyDescent="0.3">
      <c r="A120" s="29" t="s">
        <v>131</v>
      </c>
      <c r="B120" s="22">
        <v>358.35</v>
      </c>
      <c r="C120" s="21">
        <v>96060</v>
      </c>
      <c r="D120" s="36">
        <v>1975.5</v>
      </c>
      <c r="E120" s="47">
        <f>(D120/C120)*100</f>
        <v>2.056527170518426</v>
      </c>
    </row>
    <row r="121" spans="1:5" x14ac:dyDescent="0.3">
      <c r="A121" s="25" t="s">
        <v>117</v>
      </c>
      <c r="B121" s="26"/>
      <c r="C121" s="27"/>
      <c r="D121" s="37"/>
      <c r="E121" s="35"/>
    </row>
    <row r="122" spans="1:5" x14ac:dyDescent="0.3">
      <c r="A122" s="29" t="s">
        <v>130</v>
      </c>
      <c r="B122" s="22">
        <v>663.61</v>
      </c>
      <c r="C122" s="21">
        <v>4639.8500000000004</v>
      </c>
      <c r="D122" s="38">
        <v>132.69999999999999</v>
      </c>
      <c r="E122" s="47">
        <f>D122/C122*100</f>
        <v>2.8600062502020536</v>
      </c>
    </row>
    <row r="123" spans="1:5" x14ac:dyDescent="0.3">
      <c r="A123" s="29" t="s">
        <v>131</v>
      </c>
      <c r="B123" s="21">
        <v>1382.91</v>
      </c>
      <c r="C123" s="22">
        <v>6650</v>
      </c>
      <c r="D123" s="38">
        <v>989.63</v>
      </c>
      <c r="E123" s="47">
        <f>D123/C123*100</f>
        <v>14.881654135338346</v>
      </c>
    </row>
    <row r="124" spans="1:5" x14ac:dyDescent="0.3">
      <c r="A124" s="25" t="s">
        <v>118</v>
      </c>
      <c r="B124" s="27"/>
      <c r="C124" s="27"/>
      <c r="D124" s="35"/>
      <c r="E124" s="35"/>
    </row>
    <row r="125" spans="1:5" x14ac:dyDescent="0.3">
      <c r="A125" s="29" t="s">
        <v>130</v>
      </c>
      <c r="B125" s="21">
        <v>68925.16</v>
      </c>
      <c r="C125" s="21">
        <v>143194</v>
      </c>
      <c r="D125" s="36">
        <v>62529.69</v>
      </c>
      <c r="E125" s="47">
        <f>D125/C125*100</f>
        <v>43.667814293894999</v>
      </c>
    </row>
    <row r="126" spans="1:5" x14ac:dyDescent="0.3">
      <c r="A126" s="29" t="s">
        <v>131</v>
      </c>
      <c r="B126" s="21">
        <v>69505.070000000007</v>
      </c>
      <c r="C126" s="21">
        <v>143194</v>
      </c>
      <c r="D126" s="36">
        <v>63711.29</v>
      </c>
      <c r="E126" s="47">
        <f>D126/C126*100</f>
        <v>44.492988533039096</v>
      </c>
    </row>
    <row r="127" spans="1:5" x14ac:dyDescent="0.3">
      <c r="A127" s="25" t="s">
        <v>119</v>
      </c>
      <c r="B127" s="27"/>
      <c r="C127" s="27"/>
      <c r="D127" s="35"/>
      <c r="E127" s="35"/>
    </row>
    <row r="128" spans="1:5" x14ac:dyDescent="0.3">
      <c r="A128" s="29" t="s">
        <v>130</v>
      </c>
      <c r="B128" s="21">
        <v>9147.51</v>
      </c>
      <c r="C128" s="21">
        <v>26580</v>
      </c>
      <c r="D128" s="36">
        <v>9204.43</v>
      </c>
      <c r="E128" s="47">
        <f>D128/C128*100</f>
        <v>34.62915726109857</v>
      </c>
    </row>
    <row r="129" spans="1:5" x14ac:dyDescent="0.3">
      <c r="A129" s="29" t="s">
        <v>131</v>
      </c>
      <c r="B129" s="21">
        <v>9393.3700000000008</v>
      </c>
      <c r="C129" s="21">
        <v>26580</v>
      </c>
      <c r="D129" s="36">
        <v>8231.84</v>
      </c>
      <c r="E129" s="47">
        <f>D129/C129*100</f>
        <v>30.970052671181342</v>
      </c>
    </row>
    <row r="130" spans="1:5" x14ac:dyDescent="0.3">
      <c r="A130" s="25" t="s">
        <v>120</v>
      </c>
      <c r="B130" s="26">
        <v>0</v>
      </c>
      <c r="C130" s="27"/>
      <c r="D130" s="37">
        <v>0</v>
      </c>
      <c r="E130" s="35"/>
    </row>
    <row r="131" spans="1:5" x14ac:dyDescent="0.3">
      <c r="A131" s="29" t="s">
        <v>130</v>
      </c>
      <c r="B131" s="19"/>
      <c r="C131" s="21">
        <v>9250</v>
      </c>
      <c r="D131" s="39"/>
      <c r="E131" s="47">
        <f>D131/C131*100</f>
        <v>0</v>
      </c>
    </row>
    <row r="132" spans="1:5" x14ac:dyDescent="0.3">
      <c r="A132" s="29" t="s">
        <v>131</v>
      </c>
      <c r="B132" s="19"/>
      <c r="C132" s="21">
        <v>9250</v>
      </c>
      <c r="D132" s="39"/>
      <c r="E132" s="47">
        <f>D132/C132*100</f>
        <v>0</v>
      </c>
    </row>
    <row r="133" spans="1:5" x14ac:dyDescent="0.3">
      <c r="A133" s="25" t="s">
        <v>121</v>
      </c>
      <c r="B133" s="27"/>
      <c r="C133" s="27"/>
      <c r="D133" s="35"/>
      <c r="E133" s="35"/>
    </row>
    <row r="134" spans="1:5" x14ac:dyDescent="0.3">
      <c r="A134" s="29" t="s">
        <v>130</v>
      </c>
      <c r="B134" s="21">
        <v>6792.44</v>
      </c>
      <c r="C134" s="21">
        <v>112438</v>
      </c>
      <c r="D134" s="36">
        <v>34002.9</v>
      </c>
      <c r="E134" s="47">
        <f>D134/C134*100</f>
        <v>30.241466408153826</v>
      </c>
    </row>
    <row r="135" spans="1:5" x14ac:dyDescent="0.3">
      <c r="A135" s="29" t="s">
        <v>131</v>
      </c>
      <c r="B135" s="21">
        <v>4907.62</v>
      </c>
      <c r="C135" s="21">
        <v>112438</v>
      </c>
      <c r="D135" s="36">
        <v>37046.89</v>
      </c>
      <c r="E135" s="47">
        <f>D135/C135*100</f>
        <v>32.948727298600119</v>
      </c>
    </row>
    <row r="136" spans="1:5" x14ac:dyDescent="0.3">
      <c r="A136" s="25" t="s">
        <v>122</v>
      </c>
      <c r="B136" s="27"/>
      <c r="C136" s="27"/>
      <c r="D136" s="35"/>
      <c r="E136" s="35"/>
    </row>
    <row r="137" spans="1:5" x14ac:dyDescent="0.3">
      <c r="A137" s="29" t="s">
        <v>130</v>
      </c>
      <c r="B137" s="21">
        <v>313659.67</v>
      </c>
      <c r="C137" s="21">
        <v>708000</v>
      </c>
      <c r="D137" s="36">
        <v>340556.21</v>
      </c>
      <c r="E137" s="47">
        <f>D137/C137*100</f>
        <v>48.101159604519779</v>
      </c>
    </row>
    <row r="138" spans="1:5" x14ac:dyDescent="0.3">
      <c r="A138" s="29" t="s">
        <v>131</v>
      </c>
      <c r="B138" s="21">
        <v>314398.98</v>
      </c>
      <c r="C138" s="21">
        <v>708000</v>
      </c>
      <c r="D138" s="36">
        <v>340556.21</v>
      </c>
      <c r="E138" s="47">
        <f>D138/C138*100</f>
        <v>48.101159604519779</v>
      </c>
    </row>
    <row r="139" spans="1:5" x14ac:dyDescent="0.3">
      <c r="A139" s="25" t="s">
        <v>123</v>
      </c>
      <c r="B139" s="27"/>
      <c r="C139" s="27"/>
      <c r="D139" s="35"/>
      <c r="E139" s="35"/>
    </row>
    <row r="140" spans="1:5" x14ac:dyDescent="0.3">
      <c r="A140" s="29" t="s">
        <v>130</v>
      </c>
      <c r="B140" s="21">
        <v>4293.22</v>
      </c>
      <c r="C140" s="21">
        <v>12200</v>
      </c>
      <c r="D140" s="36">
        <v>3866.1</v>
      </c>
      <c r="E140" s="47">
        <f>D140/C140*100</f>
        <v>31.689344262295084</v>
      </c>
    </row>
    <row r="141" spans="1:5" x14ac:dyDescent="0.3">
      <c r="A141" s="29" t="s">
        <v>131</v>
      </c>
      <c r="B141" s="21">
        <v>4091.85</v>
      </c>
      <c r="C141" s="21">
        <v>12200</v>
      </c>
      <c r="D141" s="36">
        <v>3708.67</v>
      </c>
      <c r="E141" s="47">
        <f>D141/C141*100</f>
        <v>30.398934426229506</v>
      </c>
    </row>
    <row r="142" spans="1:5" x14ac:dyDescent="0.3">
      <c r="A142" s="25" t="s">
        <v>124</v>
      </c>
      <c r="B142" s="26"/>
      <c r="C142" s="27"/>
      <c r="D142" s="35"/>
      <c r="E142" s="35"/>
    </row>
    <row r="143" spans="1:5" x14ac:dyDescent="0.3">
      <c r="A143" s="29" t="s">
        <v>130</v>
      </c>
      <c r="B143" s="19"/>
      <c r="C143" s="21">
        <v>44638.29</v>
      </c>
      <c r="D143" s="36">
        <v>11702.4</v>
      </c>
      <c r="E143" s="47">
        <f>D143/C143*100</f>
        <v>26.216058007598409</v>
      </c>
    </row>
    <row r="144" spans="1:5" x14ac:dyDescent="0.3">
      <c r="A144" s="29" t="s">
        <v>131</v>
      </c>
      <c r="B144" s="21">
        <v>47524.72</v>
      </c>
      <c r="C144" s="21">
        <v>72300</v>
      </c>
      <c r="D144" s="36">
        <v>6173.67</v>
      </c>
      <c r="E144" s="47">
        <f>D144/C144*100</f>
        <v>8.5389626556016598</v>
      </c>
    </row>
    <row r="145" spans="1:5" x14ac:dyDescent="0.3">
      <c r="A145" s="25" t="s">
        <v>125</v>
      </c>
      <c r="B145" s="26"/>
      <c r="C145" s="27"/>
      <c r="D145" s="35"/>
      <c r="E145" s="35"/>
    </row>
    <row r="146" spans="1:5" x14ac:dyDescent="0.3">
      <c r="A146" s="29" t="s">
        <v>130</v>
      </c>
      <c r="B146" s="31"/>
      <c r="C146" s="32">
        <v>1590</v>
      </c>
      <c r="D146" s="40">
        <v>2000</v>
      </c>
      <c r="E146" s="47">
        <f>D146/C146*100</f>
        <v>125.78616352201257</v>
      </c>
    </row>
    <row r="147" spans="1:5" x14ac:dyDescent="0.3">
      <c r="A147" s="30" t="s">
        <v>131</v>
      </c>
      <c r="B147" s="33"/>
      <c r="C147" s="34">
        <v>1590</v>
      </c>
      <c r="D147" s="41">
        <v>920</v>
      </c>
      <c r="E147" s="47">
        <f>D147/C147*100</f>
        <v>57.861635220125784</v>
      </c>
    </row>
    <row r="149" spans="1:5" x14ac:dyDescent="0.3">
      <c r="A149" s="92" t="s">
        <v>132</v>
      </c>
      <c r="B149" s="92"/>
      <c r="C149" s="92"/>
      <c r="D149" s="92"/>
      <c r="E149" s="92"/>
    </row>
    <row r="150" spans="1:5" x14ac:dyDescent="0.3">
      <c r="A150" s="93" t="s">
        <v>135</v>
      </c>
      <c r="B150" s="94"/>
      <c r="C150" s="94"/>
      <c r="D150" s="94"/>
      <c r="E150" s="94"/>
    </row>
    <row r="151" spans="1:5" x14ac:dyDescent="0.3">
      <c r="A151" s="92" t="s">
        <v>133</v>
      </c>
      <c r="B151" s="94"/>
      <c r="C151" s="94"/>
      <c r="D151" s="94"/>
      <c r="E151" s="94"/>
    </row>
    <row r="152" spans="1:5" x14ac:dyDescent="0.3">
      <c r="A152" s="92" t="s">
        <v>134</v>
      </c>
      <c r="B152" s="92"/>
      <c r="C152" s="92"/>
      <c r="D152" s="92"/>
      <c r="E152" s="92"/>
    </row>
    <row r="153" spans="1:5" ht="15" thickBot="1" x14ac:dyDescent="0.35"/>
    <row r="154" spans="1:5" ht="27" thickBot="1" x14ac:dyDescent="0.35">
      <c r="A154" s="65" t="s">
        <v>19</v>
      </c>
      <c r="B154" s="49" t="s">
        <v>159</v>
      </c>
      <c r="C154" s="49" t="s">
        <v>128</v>
      </c>
      <c r="D154" s="50" t="s">
        <v>160</v>
      </c>
      <c r="E154" s="42" t="s">
        <v>129</v>
      </c>
    </row>
    <row r="155" spans="1:5" x14ac:dyDescent="0.3">
      <c r="A155" s="48"/>
      <c r="B155" s="45">
        <v>2</v>
      </c>
      <c r="C155" s="46">
        <v>3</v>
      </c>
      <c r="D155" s="64">
        <v>4</v>
      </c>
      <c r="E155" s="51">
        <v>5</v>
      </c>
    </row>
    <row r="156" spans="1:5" x14ac:dyDescent="0.3">
      <c r="A156" s="66" t="s">
        <v>115</v>
      </c>
      <c r="B156" s="67">
        <v>1034172</v>
      </c>
      <c r="C156" s="67">
        <v>1188262</v>
      </c>
      <c r="D156" s="53">
        <v>463313.7</v>
      </c>
      <c r="E156" s="91">
        <f>D156/C156*100</f>
        <v>38.990870700232776</v>
      </c>
    </row>
    <row r="157" spans="1:5" x14ac:dyDescent="0.3">
      <c r="A157" s="68" t="s">
        <v>136</v>
      </c>
      <c r="B157" s="69">
        <v>142512</v>
      </c>
      <c r="C157" s="69">
        <v>140944</v>
      </c>
      <c r="D157" s="63">
        <v>63268.76</v>
      </c>
      <c r="E157" s="82">
        <f t="shared" ref="E157:E220" si="2">D157/C157*100</f>
        <v>44.889289363151327</v>
      </c>
    </row>
    <row r="158" spans="1:5" x14ac:dyDescent="0.3">
      <c r="A158" s="70" t="s">
        <v>137</v>
      </c>
      <c r="B158" s="71">
        <v>22512</v>
      </c>
      <c r="C158" s="71">
        <v>22944</v>
      </c>
      <c r="D158" s="61">
        <v>10395.870000000001</v>
      </c>
      <c r="E158" s="82">
        <f t="shared" si="2"/>
        <v>45.30975418410042</v>
      </c>
    </row>
    <row r="159" spans="1:5" x14ac:dyDescent="0.3">
      <c r="A159" s="68" t="s">
        <v>118</v>
      </c>
      <c r="B159" s="69">
        <v>22512</v>
      </c>
      <c r="C159" s="69">
        <v>22944</v>
      </c>
      <c r="D159" s="63">
        <v>10395.870000000001</v>
      </c>
      <c r="E159" s="82">
        <f t="shared" si="2"/>
        <v>45.30975418410042</v>
      </c>
    </row>
    <row r="160" spans="1:5" x14ac:dyDescent="0.3">
      <c r="A160" s="72" t="s">
        <v>54</v>
      </c>
      <c r="B160" s="73">
        <v>21912</v>
      </c>
      <c r="C160" s="73">
        <v>22244</v>
      </c>
      <c r="D160" s="59">
        <v>10100.629999999999</v>
      </c>
      <c r="E160" s="81">
        <f t="shared" si="2"/>
        <v>45.408334831864764</v>
      </c>
    </row>
    <row r="161" spans="1:5" x14ac:dyDescent="0.3">
      <c r="A161" s="74" t="s">
        <v>55</v>
      </c>
      <c r="B161" s="75">
        <v>4000</v>
      </c>
      <c r="C161" s="75">
        <v>4200</v>
      </c>
      <c r="D161" s="57">
        <v>2614.86</v>
      </c>
      <c r="E161" s="82">
        <f t="shared" si="2"/>
        <v>62.258571428571429</v>
      </c>
    </row>
    <row r="162" spans="1:5" x14ac:dyDescent="0.3">
      <c r="A162" s="76" t="s">
        <v>56</v>
      </c>
      <c r="B162" s="77">
        <v>0</v>
      </c>
      <c r="C162" s="77">
        <v>0</v>
      </c>
      <c r="D162" s="59">
        <v>2464.46</v>
      </c>
      <c r="E162" s="81">
        <v>0</v>
      </c>
    </row>
    <row r="163" spans="1:5" x14ac:dyDescent="0.3">
      <c r="A163" s="76" t="s">
        <v>58</v>
      </c>
      <c r="B163" s="77">
        <v>0</v>
      </c>
      <c r="C163" s="77">
        <v>0</v>
      </c>
      <c r="D163" s="55">
        <v>60</v>
      </c>
      <c r="E163" s="81">
        <v>0</v>
      </c>
    </row>
    <row r="164" spans="1:5" x14ac:dyDescent="0.3">
      <c r="A164" s="76" t="s">
        <v>59</v>
      </c>
      <c r="B164" s="77">
        <v>0</v>
      </c>
      <c r="C164" s="77">
        <v>0</v>
      </c>
      <c r="D164" s="55">
        <v>90.4</v>
      </c>
      <c r="E164" s="81">
        <v>0</v>
      </c>
    </row>
    <row r="165" spans="1:5" x14ac:dyDescent="0.3">
      <c r="A165" s="74" t="s">
        <v>60</v>
      </c>
      <c r="B165" s="75">
        <v>5000</v>
      </c>
      <c r="C165" s="75">
        <v>5132</v>
      </c>
      <c r="D165" s="57">
        <v>2161.0500000000002</v>
      </c>
      <c r="E165" s="82">
        <f t="shared" si="2"/>
        <v>42.109314107560408</v>
      </c>
    </row>
    <row r="166" spans="1:5" x14ac:dyDescent="0.3">
      <c r="A166" s="76" t="s">
        <v>61</v>
      </c>
      <c r="B166" s="77">
        <v>0</v>
      </c>
      <c r="C166" s="77">
        <v>0</v>
      </c>
      <c r="D166" s="59">
        <v>1564.9</v>
      </c>
      <c r="E166" s="81">
        <v>0</v>
      </c>
    </row>
    <row r="167" spans="1:5" x14ac:dyDescent="0.3">
      <c r="A167" s="76" t="s">
        <v>62</v>
      </c>
      <c r="B167" s="77">
        <v>0</v>
      </c>
      <c r="C167" s="77">
        <v>0</v>
      </c>
      <c r="D167" s="55">
        <v>69.11</v>
      </c>
      <c r="E167" s="81">
        <v>0</v>
      </c>
    </row>
    <row r="168" spans="1:5" x14ac:dyDescent="0.3">
      <c r="A168" s="76" t="s">
        <v>63</v>
      </c>
      <c r="B168" s="77">
        <v>0</v>
      </c>
      <c r="C168" s="77">
        <v>0</v>
      </c>
      <c r="D168" s="55">
        <v>45.61</v>
      </c>
      <c r="E168" s="81">
        <v>0</v>
      </c>
    </row>
    <row r="169" spans="1:5" x14ac:dyDescent="0.3">
      <c r="A169" s="76" t="s">
        <v>64</v>
      </c>
      <c r="B169" s="77">
        <v>0</v>
      </c>
      <c r="C169" s="77">
        <v>0</v>
      </c>
      <c r="D169" s="55">
        <v>389.43</v>
      </c>
      <c r="E169" s="81">
        <v>0</v>
      </c>
    </row>
    <row r="170" spans="1:5" x14ac:dyDescent="0.3">
      <c r="A170" s="76" t="s">
        <v>65</v>
      </c>
      <c r="B170" s="77">
        <v>0</v>
      </c>
      <c r="C170" s="77">
        <v>0</v>
      </c>
      <c r="D170" s="55">
        <v>92</v>
      </c>
      <c r="E170" s="81">
        <v>0</v>
      </c>
    </row>
    <row r="171" spans="1:5" x14ac:dyDescent="0.3">
      <c r="A171" s="74" t="s">
        <v>66</v>
      </c>
      <c r="B171" s="75">
        <v>11112</v>
      </c>
      <c r="C171" s="75">
        <v>11112</v>
      </c>
      <c r="D171" s="57">
        <v>4880.22</v>
      </c>
      <c r="E171" s="82">
        <f t="shared" si="2"/>
        <v>43.918466522678187</v>
      </c>
    </row>
    <row r="172" spans="1:5" x14ac:dyDescent="0.3">
      <c r="A172" s="76" t="s">
        <v>67</v>
      </c>
      <c r="B172" s="77">
        <v>0</v>
      </c>
      <c r="C172" s="77">
        <v>0</v>
      </c>
      <c r="D172" s="59">
        <v>1164.75</v>
      </c>
      <c r="E172" s="81">
        <v>0</v>
      </c>
    </row>
    <row r="173" spans="1:5" x14ac:dyDescent="0.3">
      <c r="A173" s="76" t="s">
        <v>68</v>
      </c>
      <c r="B173" s="77">
        <v>0</v>
      </c>
      <c r="C173" s="77">
        <v>0</v>
      </c>
      <c r="D173" s="55">
        <v>654.59</v>
      </c>
      <c r="E173" s="81">
        <v>0</v>
      </c>
    </row>
    <row r="174" spans="1:5" x14ac:dyDescent="0.3">
      <c r="A174" s="76" t="s">
        <v>69</v>
      </c>
      <c r="B174" s="77">
        <v>0</v>
      </c>
      <c r="C174" s="77">
        <v>0</v>
      </c>
      <c r="D174" s="55">
        <v>95.58</v>
      </c>
      <c r="E174" s="81">
        <v>0</v>
      </c>
    </row>
    <row r="175" spans="1:5" x14ac:dyDescent="0.3">
      <c r="A175" s="76" t="s">
        <v>70</v>
      </c>
      <c r="B175" s="77">
        <v>0</v>
      </c>
      <c r="C175" s="77">
        <v>0</v>
      </c>
      <c r="D175" s="59">
        <v>1630.33</v>
      </c>
      <c r="E175" s="81">
        <v>0</v>
      </c>
    </row>
    <row r="176" spans="1:5" x14ac:dyDescent="0.3">
      <c r="A176" s="76" t="s">
        <v>71</v>
      </c>
      <c r="B176" s="77">
        <v>0</v>
      </c>
      <c r="C176" s="77">
        <v>0</v>
      </c>
      <c r="D176" s="55">
        <v>228.96</v>
      </c>
      <c r="E176" s="81">
        <v>0</v>
      </c>
    </row>
    <row r="177" spans="1:5" x14ac:dyDescent="0.3">
      <c r="A177" s="76" t="s">
        <v>72</v>
      </c>
      <c r="B177" s="77">
        <v>0</v>
      </c>
      <c r="C177" s="77">
        <v>0</v>
      </c>
      <c r="D177" s="55">
        <v>43.8</v>
      </c>
      <c r="E177" s="81">
        <v>0</v>
      </c>
    </row>
    <row r="178" spans="1:5" x14ac:dyDescent="0.3">
      <c r="A178" s="76" t="s">
        <v>73</v>
      </c>
      <c r="B178" s="77">
        <v>0</v>
      </c>
      <c r="C178" s="77">
        <v>0</v>
      </c>
      <c r="D178" s="55">
        <v>362.43</v>
      </c>
      <c r="E178" s="81">
        <v>0</v>
      </c>
    </row>
    <row r="179" spans="1:5" x14ac:dyDescent="0.3">
      <c r="A179" s="76" t="s">
        <v>74</v>
      </c>
      <c r="B179" s="77">
        <v>0</v>
      </c>
      <c r="C179" s="77">
        <v>0</v>
      </c>
      <c r="D179" s="55">
        <v>679.78</v>
      </c>
      <c r="E179" s="81">
        <v>0</v>
      </c>
    </row>
    <row r="180" spans="1:5" x14ac:dyDescent="0.3">
      <c r="A180" s="76" t="s">
        <v>75</v>
      </c>
      <c r="B180" s="77">
        <v>0</v>
      </c>
      <c r="C180" s="77">
        <v>0</v>
      </c>
      <c r="D180" s="55">
        <v>20</v>
      </c>
      <c r="E180" s="81">
        <v>0</v>
      </c>
    </row>
    <row r="181" spans="1:5" x14ac:dyDescent="0.3">
      <c r="A181" s="74" t="s">
        <v>77</v>
      </c>
      <c r="B181" s="75">
        <v>1800</v>
      </c>
      <c r="C181" s="75">
        <v>1800</v>
      </c>
      <c r="D181" s="52">
        <v>444.5</v>
      </c>
      <c r="E181" s="82">
        <f t="shared" si="2"/>
        <v>24.694444444444443</v>
      </c>
    </row>
    <row r="182" spans="1:5" x14ac:dyDescent="0.3">
      <c r="A182" s="76" t="s">
        <v>78</v>
      </c>
      <c r="B182" s="77">
        <v>0</v>
      </c>
      <c r="C182" s="77">
        <v>0</v>
      </c>
      <c r="D182" s="55">
        <v>206.61</v>
      </c>
      <c r="E182" s="81">
        <v>0</v>
      </c>
    </row>
    <row r="183" spans="1:5" x14ac:dyDescent="0.3">
      <c r="A183" s="76" t="s">
        <v>79</v>
      </c>
      <c r="B183" s="77">
        <v>0</v>
      </c>
      <c r="C183" s="77">
        <v>0</v>
      </c>
      <c r="D183" s="55">
        <v>27.73</v>
      </c>
      <c r="E183" s="81">
        <v>0</v>
      </c>
    </row>
    <row r="184" spans="1:5" x14ac:dyDescent="0.3">
      <c r="A184" s="76" t="s">
        <v>80</v>
      </c>
      <c r="B184" s="77">
        <v>0</v>
      </c>
      <c r="C184" s="77">
        <v>0</v>
      </c>
      <c r="D184" s="55">
        <v>121.36</v>
      </c>
      <c r="E184" s="81">
        <v>0</v>
      </c>
    </row>
    <row r="185" spans="1:5" x14ac:dyDescent="0.3">
      <c r="A185" s="76" t="s">
        <v>82</v>
      </c>
      <c r="B185" s="77">
        <v>0</v>
      </c>
      <c r="C185" s="77">
        <v>0</v>
      </c>
      <c r="D185" s="55">
        <v>88.8</v>
      </c>
      <c r="E185" s="81">
        <v>0</v>
      </c>
    </row>
    <row r="186" spans="1:5" x14ac:dyDescent="0.3">
      <c r="A186" s="72" t="s">
        <v>83</v>
      </c>
      <c r="B186" s="77">
        <v>600</v>
      </c>
      <c r="C186" s="77">
        <v>700</v>
      </c>
      <c r="D186" s="55">
        <v>295.24</v>
      </c>
      <c r="E186" s="81">
        <f t="shared" si="2"/>
        <v>42.177142857142854</v>
      </c>
    </row>
    <row r="187" spans="1:5" x14ac:dyDescent="0.3">
      <c r="A187" s="74" t="s">
        <v>84</v>
      </c>
      <c r="B187" s="78">
        <v>600</v>
      </c>
      <c r="C187" s="78">
        <v>700</v>
      </c>
      <c r="D187" s="52">
        <v>295.24</v>
      </c>
      <c r="E187" s="82">
        <f t="shared" si="2"/>
        <v>42.177142857142854</v>
      </c>
    </row>
    <row r="188" spans="1:5" x14ac:dyDescent="0.3">
      <c r="A188" s="76" t="s">
        <v>85</v>
      </c>
      <c r="B188" s="77">
        <v>0</v>
      </c>
      <c r="C188" s="77">
        <v>0</v>
      </c>
      <c r="D188" s="55">
        <v>295.24</v>
      </c>
      <c r="E188" s="81">
        <v>0</v>
      </c>
    </row>
    <row r="189" spans="1:5" ht="27" x14ac:dyDescent="0.3">
      <c r="A189" s="70" t="s">
        <v>138</v>
      </c>
      <c r="B189" s="71">
        <v>35000</v>
      </c>
      <c r="C189" s="71">
        <v>35000</v>
      </c>
      <c r="D189" s="61">
        <v>16848.689999999999</v>
      </c>
      <c r="E189" s="82">
        <f t="shared" si="2"/>
        <v>48.139114285714278</v>
      </c>
    </row>
    <row r="190" spans="1:5" x14ac:dyDescent="0.3">
      <c r="A190" s="68" t="s">
        <v>118</v>
      </c>
      <c r="B190" s="69">
        <v>35000</v>
      </c>
      <c r="C190" s="69">
        <v>35000</v>
      </c>
      <c r="D190" s="63">
        <v>16848.689999999999</v>
      </c>
      <c r="E190" s="82">
        <f t="shared" si="2"/>
        <v>48.139114285714278</v>
      </c>
    </row>
    <row r="191" spans="1:5" x14ac:dyDescent="0.3">
      <c r="A191" s="72" t="s">
        <v>54</v>
      </c>
      <c r="B191" s="73">
        <v>35000</v>
      </c>
      <c r="C191" s="73">
        <v>35000</v>
      </c>
      <c r="D191" s="59">
        <v>16848.689999999999</v>
      </c>
      <c r="E191" s="81">
        <f t="shared" si="2"/>
        <v>48.139114285714278</v>
      </c>
    </row>
    <row r="192" spans="1:5" x14ac:dyDescent="0.3">
      <c r="A192" s="74" t="s">
        <v>60</v>
      </c>
      <c r="B192" s="75">
        <v>25000</v>
      </c>
      <c r="C192" s="75">
        <v>25000</v>
      </c>
      <c r="D192" s="57">
        <v>9510.25</v>
      </c>
      <c r="E192" s="82">
        <f t="shared" si="2"/>
        <v>38.041000000000004</v>
      </c>
    </row>
    <row r="193" spans="1:5" x14ac:dyDescent="0.3">
      <c r="A193" s="76" t="s">
        <v>61</v>
      </c>
      <c r="B193" s="77">
        <v>0</v>
      </c>
      <c r="C193" s="77">
        <v>0</v>
      </c>
      <c r="D193" s="55">
        <v>101.5</v>
      </c>
      <c r="E193" s="81">
        <v>0</v>
      </c>
    </row>
    <row r="194" spans="1:5" x14ac:dyDescent="0.3">
      <c r="A194" s="76" t="s">
        <v>63</v>
      </c>
      <c r="B194" s="77">
        <v>0</v>
      </c>
      <c r="C194" s="77">
        <v>0</v>
      </c>
      <c r="D194" s="59">
        <v>9408.75</v>
      </c>
      <c r="E194" s="81">
        <v>0</v>
      </c>
    </row>
    <row r="195" spans="1:5" x14ac:dyDescent="0.3">
      <c r="A195" s="74" t="s">
        <v>66</v>
      </c>
      <c r="B195" s="75">
        <v>10000</v>
      </c>
      <c r="C195" s="75">
        <v>10000</v>
      </c>
      <c r="D195" s="57">
        <v>7338.44</v>
      </c>
      <c r="E195" s="82">
        <f t="shared" si="2"/>
        <v>73.384399999999999</v>
      </c>
    </row>
    <row r="196" spans="1:5" x14ac:dyDescent="0.3">
      <c r="A196" s="76" t="s">
        <v>67</v>
      </c>
      <c r="B196" s="77">
        <v>0</v>
      </c>
      <c r="C196" s="77">
        <v>0</v>
      </c>
      <c r="D196" s="55">
        <v>720.56</v>
      </c>
      <c r="E196" s="81">
        <v>0</v>
      </c>
    </row>
    <row r="197" spans="1:5" x14ac:dyDescent="0.3">
      <c r="A197" s="76" t="s">
        <v>68</v>
      </c>
      <c r="B197" s="77">
        <v>0</v>
      </c>
      <c r="C197" s="77">
        <v>0</v>
      </c>
      <c r="D197" s="59">
        <v>2773.48</v>
      </c>
      <c r="E197" s="81">
        <v>0</v>
      </c>
    </row>
    <row r="198" spans="1:5" x14ac:dyDescent="0.3">
      <c r="A198" s="76" t="s">
        <v>70</v>
      </c>
      <c r="B198" s="77">
        <v>0</v>
      </c>
      <c r="C198" s="77">
        <v>0</v>
      </c>
      <c r="D198" s="55">
        <v>243.21</v>
      </c>
      <c r="E198" s="81">
        <v>0</v>
      </c>
    </row>
    <row r="199" spans="1:5" x14ac:dyDescent="0.3">
      <c r="A199" s="76" t="s">
        <v>72</v>
      </c>
      <c r="B199" s="77">
        <v>0</v>
      </c>
      <c r="C199" s="77">
        <v>0</v>
      </c>
      <c r="D199" s="59">
        <v>1859.2</v>
      </c>
      <c r="E199" s="81">
        <v>0</v>
      </c>
    </row>
    <row r="200" spans="1:5" x14ac:dyDescent="0.3">
      <c r="A200" s="76" t="s">
        <v>73</v>
      </c>
      <c r="B200" s="77">
        <v>0</v>
      </c>
      <c r="C200" s="77">
        <v>0</v>
      </c>
      <c r="D200" s="59">
        <v>1741.99</v>
      </c>
      <c r="E200" s="81">
        <v>0</v>
      </c>
    </row>
    <row r="201" spans="1:5" x14ac:dyDescent="0.3">
      <c r="A201" s="76" t="s">
        <v>75</v>
      </c>
      <c r="B201" s="77">
        <v>0</v>
      </c>
      <c r="C201" s="77">
        <v>0</v>
      </c>
      <c r="D201" s="55">
        <v>0</v>
      </c>
      <c r="E201" s="81">
        <v>0</v>
      </c>
    </row>
    <row r="202" spans="1:5" x14ac:dyDescent="0.3">
      <c r="A202" s="70" t="s">
        <v>139</v>
      </c>
      <c r="B202" s="71">
        <v>5000</v>
      </c>
      <c r="C202" s="71">
        <v>3000</v>
      </c>
      <c r="D202" s="62"/>
      <c r="E202" s="82">
        <f t="shared" si="2"/>
        <v>0</v>
      </c>
    </row>
    <row r="203" spans="1:5" x14ac:dyDescent="0.3">
      <c r="A203" s="68" t="s">
        <v>118</v>
      </c>
      <c r="B203" s="69">
        <v>5000</v>
      </c>
      <c r="C203" s="69">
        <v>3000</v>
      </c>
      <c r="D203" s="60">
        <v>0</v>
      </c>
      <c r="E203" s="82">
        <f t="shared" si="2"/>
        <v>0</v>
      </c>
    </row>
    <row r="204" spans="1:5" x14ac:dyDescent="0.3">
      <c r="A204" s="72" t="s">
        <v>54</v>
      </c>
      <c r="B204" s="73">
        <v>5000</v>
      </c>
      <c r="C204" s="73">
        <v>3000</v>
      </c>
      <c r="D204" s="58"/>
      <c r="E204" s="81">
        <f t="shared" si="2"/>
        <v>0</v>
      </c>
    </row>
    <row r="205" spans="1:5" x14ac:dyDescent="0.3">
      <c r="A205" s="74" t="s">
        <v>66</v>
      </c>
      <c r="B205" s="75">
        <v>5000</v>
      </c>
      <c r="C205" s="75">
        <v>3000</v>
      </c>
      <c r="D205" s="52">
        <v>0</v>
      </c>
      <c r="E205" s="81">
        <f t="shared" si="2"/>
        <v>0</v>
      </c>
    </row>
    <row r="206" spans="1:5" x14ac:dyDescent="0.3">
      <c r="A206" s="76" t="s">
        <v>68</v>
      </c>
      <c r="B206" s="77">
        <v>0</v>
      </c>
      <c r="C206" s="77">
        <v>0</v>
      </c>
      <c r="D206" s="55">
        <v>0</v>
      </c>
      <c r="E206" s="81">
        <v>0</v>
      </c>
    </row>
    <row r="207" spans="1:5" x14ac:dyDescent="0.3">
      <c r="A207" s="70" t="s">
        <v>140</v>
      </c>
      <c r="B207" s="71">
        <v>80000</v>
      </c>
      <c r="C207" s="71">
        <v>80000</v>
      </c>
      <c r="D207" s="61">
        <v>36024.199999999997</v>
      </c>
      <c r="E207" s="82">
        <f t="shared" si="2"/>
        <v>45.030249999999995</v>
      </c>
    </row>
    <row r="208" spans="1:5" x14ac:dyDescent="0.3">
      <c r="A208" s="68" t="s">
        <v>118</v>
      </c>
      <c r="B208" s="69">
        <v>80000</v>
      </c>
      <c r="C208" s="69">
        <v>80000</v>
      </c>
      <c r="D208" s="63">
        <v>36024.199999999997</v>
      </c>
      <c r="E208" s="82">
        <f t="shared" si="2"/>
        <v>45.030249999999995</v>
      </c>
    </row>
    <row r="209" spans="1:5" x14ac:dyDescent="0.3">
      <c r="A209" s="72" t="s">
        <v>54</v>
      </c>
      <c r="B209" s="73">
        <v>80000</v>
      </c>
      <c r="C209" s="73">
        <v>80000</v>
      </c>
      <c r="D209" s="59">
        <v>36024.199999999997</v>
      </c>
      <c r="E209" s="81">
        <f t="shared" si="2"/>
        <v>45.030249999999995</v>
      </c>
    </row>
    <row r="210" spans="1:5" x14ac:dyDescent="0.3">
      <c r="A210" s="74" t="s">
        <v>66</v>
      </c>
      <c r="B210" s="75">
        <v>80000</v>
      </c>
      <c r="C210" s="75">
        <v>80000</v>
      </c>
      <c r="D210" s="57">
        <v>36024.199999999997</v>
      </c>
      <c r="E210" s="82">
        <f t="shared" si="2"/>
        <v>45.030249999999995</v>
      </c>
    </row>
    <row r="211" spans="1:5" x14ac:dyDescent="0.3">
      <c r="A211" s="76" t="s">
        <v>67</v>
      </c>
      <c r="B211" s="77">
        <v>0</v>
      </c>
      <c r="C211" s="77">
        <v>0</v>
      </c>
      <c r="D211" s="59">
        <v>36024.199999999997</v>
      </c>
      <c r="E211" s="81">
        <v>0</v>
      </c>
    </row>
    <row r="212" spans="1:5" x14ac:dyDescent="0.3">
      <c r="A212" s="68" t="s">
        <v>141</v>
      </c>
      <c r="B212" s="69">
        <v>6650</v>
      </c>
      <c r="C212" s="69">
        <v>6650</v>
      </c>
      <c r="D212" s="60">
        <v>989.63</v>
      </c>
      <c r="E212" s="82">
        <f t="shared" si="2"/>
        <v>14.881654135338346</v>
      </c>
    </row>
    <row r="213" spans="1:5" x14ac:dyDescent="0.3">
      <c r="A213" s="70" t="s">
        <v>142</v>
      </c>
      <c r="B213" s="71">
        <v>6650</v>
      </c>
      <c r="C213" s="71">
        <v>6650</v>
      </c>
      <c r="D213" s="56">
        <v>989.63</v>
      </c>
      <c r="E213" s="82">
        <f t="shared" si="2"/>
        <v>14.881654135338346</v>
      </c>
    </row>
    <row r="214" spans="1:5" x14ac:dyDescent="0.3">
      <c r="A214" s="68" t="s">
        <v>117</v>
      </c>
      <c r="B214" s="69">
        <v>6650</v>
      </c>
      <c r="C214" s="69">
        <v>6650</v>
      </c>
      <c r="D214" s="60">
        <v>989.63</v>
      </c>
      <c r="E214" s="82">
        <f t="shared" si="2"/>
        <v>14.881654135338346</v>
      </c>
    </row>
    <row r="215" spans="1:5" x14ac:dyDescent="0.3">
      <c r="A215" s="72" t="s">
        <v>54</v>
      </c>
      <c r="B215" s="73">
        <v>2600</v>
      </c>
      <c r="C215" s="73">
        <v>2600</v>
      </c>
      <c r="D215" s="55">
        <v>321.3</v>
      </c>
      <c r="E215" s="81">
        <f t="shared" si="2"/>
        <v>12.357692307692309</v>
      </c>
    </row>
    <row r="216" spans="1:5" x14ac:dyDescent="0.3">
      <c r="A216" s="74" t="s">
        <v>60</v>
      </c>
      <c r="B216" s="75">
        <v>1300</v>
      </c>
      <c r="C216" s="75">
        <v>1300</v>
      </c>
      <c r="D216" s="52">
        <v>321.3</v>
      </c>
      <c r="E216" s="82">
        <f t="shared" si="2"/>
        <v>24.715384615384618</v>
      </c>
    </row>
    <row r="217" spans="1:5" x14ac:dyDescent="0.3">
      <c r="A217" s="76" t="s">
        <v>61</v>
      </c>
      <c r="B217" s="77">
        <v>0</v>
      </c>
      <c r="C217" s="77">
        <v>0</v>
      </c>
      <c r="D217" s="55">
        <v>321.3</v>
      </c>
      <c r="E217" s="81">
        <v>0</v>
      </c>
    </row>
    <row r="218" spans="1:5" x14ac:dyDescent="0.3">
      <c r="A218" s="74" t="s">
        <v>66</v>
      </c>
      <c r="B218" s="75">
        <v>1300</v>
      </c>
      <c r="C218" s="75">
        <v>1300</v>
      </c>
      <c r="D218" s="52">
        <v>0</v>
      </c>
      <c r="E218" s="82">
        <f t="shared" si="2"/>
        <v>0</v>
      </c>
    </row>
    <row r="219" spans="1:5" x14ac:dyDescent="0.3">
      <c r="A219" s="72" t="s">
        <v>97</v>
      </c>
      <c r="B219" s="73">
        <v>2750</v>
      </c>
      <c r="C219" s="73">
        <v>3050</v>
      </c>
      <c r="D219" s="55">
        <v>668.33</v>
      </c>
      <c r="E219" s="81">
        <f t="shared" si="2"/>
        <v>21.912459016393441</v>
      </c>
    </row>
    <row r="220" spans="1:5" x14ac:dyDescent="0.3">
      <c r="A220" s="74" t="s">
        <v>98</v>
      </c>
      <c r="B220" s="75">
        <v>2600</v>
      </c>
      <c r="C220" s="75">
        <v>2900</v>
      </c>
      <c r="D220" s="52">
        <v>668.33</v>
      </c>
      <c r="E220" s="82">
        <f t="shared" si="2"/>
        <v>23.045862068965519</v>
      </c>
    </row>
    <row r="221" spans="1:5" x14ac:dyDescent="0.3">
      <c r="A221" s="76" t="s">
        <v>99</v>
      </c>
      <c r="B221" s="77">
        <v>0</v>
      </c>
      <c r="C221" s="77">
        <v>0</v>
      </c>
      <c r="D221" s="55">
        <v>668.33</v>
      </c>
      <c r="E221" s="81">
        <v>0</v>
      </c>
    </row>
    <row r="222" spans="1:5" x14ac:dyDescent="0.3">
      <c r="A222" s="76" t="s">
        <v>100</v>
      </c>
      <c r="B222" s="77">
        <v>0</v>
      </c>
      <c r="C222" s="77">
        <v>0</v>
      </c>
      <c r="D222" s="55">
        <v>0</v>
      </c>
      <c r="E222" s="81">
        <v>0</v>
      </c>
    </row>
    <row r="223" spans="1:5" x14ac:dyDescent="0.3">
      <c r="A223" s="76" t="s">
        <v>101</v>
      </c>
      <c r="B223" s="77">
        <v>0</v>
      </c>
      <c r="C223" s="77">
        <v>0</v>
      </c>
      <c r="D223" s="55">
        <v>0</v>
      </c>
      <c r="E223" s="81">
        <v>0</v>
      </c>
    </row>
    <row r="224" spans="1:5" x14ac:dyDescent="0.3">
      <c r="A224" s="74" t="s">
        <v>102</v>
      </c>
      <c r="B224" s="78">
        <v>150</v>
      </c>
      <c r="C224" s="78">
        <v>150</v>
      </c>
      <c r="D224" s="52">
        <v>0</v>
      </c>
      <c r="E224" s="82">
        <f t="shared" ref="E224:E282" si="3">D224/C224*100</f>
        <v>0</v>
      </c>
    </row>
    <row r="225" spans="1:5" x14ac:dyDescent="0.3">
      <c r="A225" s="76" t="s">
        <v>103</v>
      </c>
      <c r="B225" s="77">
        <v>0</v>
      </c>
      <c r="C225" s="77">
        <v>0</v>
      </c>
      <c r="D225" s="55">
        <v>0</v>
      </c>
      <c r="E225" s="81">
        <v>0</v>
      </c>
    </row>
    <row r="226" spans="1:5" x14ac:dyDescent="0.3">
      <c r="A226" s="72" t="s">
        <v>104</v>
      </c>
      <c r="B226" s="73">
        <v>1300</v>
      </c>
      <c r="C226" s="73">
        <v>1000</v>
      </c>
      <c r="D226" s="58"/>
      <c r="E226" s="81">
        <f t="shared" si="3"/>
        <v>0</v>
      </c>
    </row>
    <row r="227" spans="1:5" x14ac:dyDescent="0.3">
      <c r="A227" s="74" t="s">
        <v>105</v>
      </c>
      <c r="B227" s="75">
        <v>1300</v>
      </c>
      <c r="C227" s="75">
        <v>1000</v>
      </c>
      <c r="D227" s="52">
        <v>0</v>
      </c>
      <c r="E227" s="82">
        <f t="shared" si="3"/>
        <v>0</v>
      </c>
    </row>
    <row r="228" spans="1:5" x14ac:dyDescent="0.3">
      <c r="A228" s="68" t="s">
        <v>143</v>
      </c>
      <c r="B228" s="69">
        <v>169010</v>
      </c>
      <c r="C228" s="69">
        <v>320898</v>
      </c>
      <c r="D228" s="63">
        <v>55548.69</v>
      </c>
      <c r="E228" s="82">
        <f t="shared" si="3"/>
        <v>17.31038834769927</v>
      </c>
    </row>
    <row r="229" spans="1:5" x14ac:dyDescent="0.3">
      <c r="A229" s="70" t="s">
        <v>144</v>
      </c>
      <c r="B229" s="80">
        <v>540</v>
      </c>
      <c r="C229" s="71">
        <v>95740</v>
      </c>
      <c r="D229" s="61">
        <v>1975.5</v>
      </c>
      <c r="E229" s="82">
        <f t="shared" si="3"/>
        <v>2.0634008773762273</v>
      </c>
    </row>
    <row r="230" spans="1:5" x14ac:dyDescent="0.3">
      <c r="A230" s="68" t="s">
        <v>116</v>
      </c>
      <c r="B230" s="79">
        <v>540</v>
      </c>
      <c r="C230" s="69">
        <v>95740</v>
      </c>
      <c r="D230" s="63">
        <v>1975.5</v>
      </c>
      <c r="E230" s="82">
        <f t="shared" si="3"/>
        <v>2.0634008773762273</v>
      </c>
    </row>
    <row r="231" spans="1:5" x14ac:dyDescent="0.3">
      <c r="A231" s="72" t="s">
        <v>54</v>
      </c>
      <c r="B231" s="77">
        <v>540</v>
      </c>
      <c r="C231" s="77">
        <v>540</v>
      </c>
      <c r="D231" s="55">
        <v>420</v>
      </c>
      <c r="E231" s="81">
        <f t="shared" si="3"/>
        <v>77.777777777777786</v>
      </c>
    </row>
    <row r="232" spans="1:5" x14ac:dyDescent="0.3">
      <c r="A232" s="74" t="s">
        <v>66</v>
      </c>
      <c r="B232" s="78">
        <v>440</v>
      </c>
      <c r="C232" s="78">
        <v>440</v>
      </c>
      <c r="D232" s="52">
        <v>420</v>
      </c>
      <c r="E232" s="82">
        <f t="shared" si="3"/>
        <v>95.454545454545453</v>
      </c>
    </row>
    <row r="233" spans="1:5" x14ac:dyDescent="0.3">
      <c r="A233" s="76" t="s">
        <v>67</v>
      </c>
      <c r="B233" s="77">
        <v>0</v>
      </c>
      <c r="C233" s="77">
        <v>0</v>
      </c>
      <c r="D233" s="55">
        <v>420</v>
      </c>
      <c r="E233" s="81">
        <v>0</v>
      </c>
    </row>
    <row r="234" spans="1:5" x14ac:dyDescent="0.3">
      <c r="A234" s="74" t="s">
        <v>77</v>
      </c>
      <c r="B234" s="78">
        <v>100</v>
      </c>
      <c r="C234" s="78">
        <v>100</v>
      </c>
      <c r="D234" s="52">
        <v>0</v>
      </c>
      <c r="E234" s="82">
        <f t="shared" si="3"/>
        <v>0</v>
      </c>
    </row>
    <row r="235" spans="1:5" x14ac:dyDescent="0.3">
      <c r="A235" s="72" t="s">
        <v>97</v>
      </c>
      <c r="B235" s="72"/>
      <c r="C235" s="73">
        <v>2200</v>
      </c>
      <c r="D235" s="59">
        <v>1555.5</v>
      </c>
      <c r="E235" s="81">
        <f t="shared" si="3"/>
        <v>70.704545454545453</v>
      </c>
    </row>
    <row r="236" spans="1:5" x14ac:dyDescent="0.3">
      <c r="A236" s="74" t="s">
        <v>98</v>
      </c>
      <c r="B236" s="78">
        <v>0</v>
      </c>
      <c r="C236" s="75">
        <v>2200</v>
      </c>
      <c r="D236" s="57">
        <v>1555.5</v>
      </c>
      <c r="E236" s="82">
        <f t="shared" si="3"/>
        <v>70.704545454545453</v>
      </c>
    </row>
    <row r="237" spans="1:5" x14ac:dyDescent="0.3">
      <c r="A237" s="76" t="s">
        <v>101</v>
      </c>
      <c r="B237" s="77">
        <v>0</v>
      </c>
      <c r="C237" s="77">
        <v>0</v>
      </c>
      <c r="D237" s="59">
        <v>1555.5</v>
      </c>
      <c r="E237" s="81">
        <v>0</v>
      </c>
    </row>
    <row r="238" spans="1:5" x14ac:dyDescent="0.3">
      <c r="A238" s="72" t="s">
        <v>104</v>
      </c>
      <c r="B238" s="72"/>
      <c r="C238" s="73">
        <v>93000</v>
      </c>
      <c r="D238" s="58"/>
      <c r="E238" s="81">
        <f t="shared" si="3"/>
        <v>0</v>
      </c>
    </row>
    <row r="239" spans="1:5" x14ac:dyDescent="0.3">
      <c r="A239" s="74" t="s">
        <v>105</v>
      </c>
      <c r="B239" s="78">
        <v>0</v>
      </c>
      <c r="C239" s="75">
        <v>93000</v>
      </c>
      <c r="D239" s="52">
        <v>0</v>
      </c>
      <c r="E239" s="82">
        <f t="shared" si="3"/>
        <v>0</v>
      </c>
    </row>
    <row r="240" spans="1:5" x14ac:dyDescent="0.3">
      <c r="A240" s="70" t="s">
        <v>145</v>
      </c>
      <c r="B240" s="71">
        <v>1590</v>
      </c>
      <c r="C240" s="71">
        <v>1590</v>
      </c>
      <c r="D240" s="56">
        <v>920</v>
      </c>
      <c r="E240" s="82">
        <f t="shared" si="3"/>
        <v>57.861635220125784</v>
      </c>
    </row>
    <row r="241" spans="1:5" x14ac:dyDescent="0.3">
      <c r="A241" s="68" t="s">
        <v>125</v>
      </c>
      <c r="B241" s="69">
        <v>1590</v>
      </c>
      <c r="C241" s="69">
        <v>1590</v>
      </c>
      <c r="D241" s="60">
        <v>920</v>
      </c>
      <c r="E241" s="82">
        <f t="shared" si="3"/>
        <v>57.861635220125784</v>
      </c>
    </row>
    <row r="242" spans="1:5" x14ac:dyDescent="0.3">
      <c r="A242" s="72" t="s">
        <v>54</v>
      </c>
      <c r="B242" s="77">
        <v>250</v>
      </c>
      <c r="C242" s="77">
        <v>250</v>
      </c>
      <c r="D242" s="55">
        <v>250</v>
      </c>
      <c r="E242" s="81">
        <f t="shared" si="3"/>
        <v>100</v>
      </c>
    </row>
    <row r="243" spans="1:5" x14ac:dyDescent="0.3">
      <c r="A243" s="74" t="s">
        <v>60</v>
      </c>
      <c r="B243" s="78">
        <v>250</v>
      </c>
      <c r="C243" s="78">
        <v>250</v>
      </c>
      <c r="D243" s="52">
        <v>250</v>
      </c>
      <c r="E243" s="82">
        <f t="shared" si="3"/>
        <v>100</v>
      </c>
    </row>
    <row r="244" spans="1:5" x14ac:dyDescent="0.3">
      <c r="A244" s="76" t="s">
        <v>61</v>
      </c>
      <c r="B244" s="77">
        <v>0</v>
      </c>
      <c r="C244" s="77">
        <v>0</v>
      </c>
      <c r="D244" s="55">
        <v>250</v>
      </c>
      <c r="E244" s="81">
        <v>0</v>
      </c>
    </row>
    <row r="245" spans="1:5" x14ac:dyDescent="0.3">
      <c r="A245" s="72" t="s">
        <v>97</v>
      </c>
      <c r="B245" s="73">
        <v>1340</v>
      </c>
      <c r="C245" s="73">
        <v>1340</v>
      </c>
      <c r="D245" s="55">
        <v>670</v>
      </c>
      <c r="E245" s="81">
        <f t="shared" si="3"/>
        <v>50</v>
      </c>
    </row>
    <row r="246" spans="1:5" x14ac:dyDescent="0.3">
      <c r="A246" s="74" t="s">
        <v>98</v>
      </c>
      <c r="B246" s="78">
        <v>670</v>
      </c>
      <c r="C246" s="78">
        <v>670</v>
      </c>
      <c r="D246" s="52">
        <v>670</v>
      </c>
      <c r="E246" s="82">
        <f t="shared" si="3"/>
        <v>100</v>
      </c>
    </row>
    <row r="247" spans="1:5" x14ac:dyDescent="0.3">
      <c r="A247" s="76" t="s">
        <v>100</v>
      </c>
      <c r="B247" s="77">
        <v>0</v>
      </c>
      <c r="C247" s="77">
        <v>0</v>
      </c>
      <c r="D247" s="55">
        <v>670</v>
      </c>
      <c r="E247" s="81">
        <v>0</v>
      </c>
    </row>
    <row r="248" spans="1:5" x14ac:dyDescent="0.3">
      <c r="A248" s="74" t="s">
        <v>102</v>
      </c>
      <c r="B248" s="78">
        <v>670</v>
      </c>
      <c r="C248" s="78">
        <v>670</v>
      </c>
      <c r="D248" s="52">
        <v>0</v>
      </c>
      <c r="E248" s="82">
        <f t="shared" si="3"/>
        <v>0</v>
      </c>
    </row>
    <row r="249" spans="1:5" x14ac:dyDescent="0.3">
      <c r="A249" s="70" t="s">
        <v>146</v>
      </c>
      <c r="B249" s="71">
        <v>37880</v>
      </c>
      <c r="C249" s="71">
        <v>26580</v>
      </c>
      <c r="D249" s="61">
        <v>8231.84</v>
      </c>
      <c r="E249" s="82">
        <f t="shared" si="3"/>
        <v>30.970052671181342</v>
      </c>
    </row>
    <row r="250" spans="1:5" x14ac:dyDescent="0.3">
      <c r="A250" s="68" t="s">
        <v>119</v>
      </c>
      <c r="B250" s="69">
        <v>37880</v>
      </c>
      <c r="C250" s="69">
        <v>26580</v>
      </c>
      <c r="D250" s="63">
        <v>8231.84</v>
      </c>
      <c r="E250" s="82">
        <f t="shared" si="3"/>
        <v>30.970052671181342</v>
      </c>
    </row>
    <row r="251" spans="1:5" x14ac:dyDescent="0.3">
      <c r="A251" s="72" t="s">
        <v>47</v>
      </c>
      <c r="B251" s="73">
        <v>8700</v>
      </c>
      <c r="C251" s="73">
        <v>8700</v>
      </c>
      <c r="D251" s="59">
        <v>1313.94</v>
      </c>
      <c r="E251" s="81">
        <f t="shared" si="3"/>
        <v>15.102758620689654</v>
      </c>
    </row>
    <row r="252" spans="1:5" x14ac:dyDescent="0.3">
      <c r="A252" s="74" t="s">
        <v>48</v>
      </c>
      <c r="B252" s="75">
        <v>6600</v>
      </c>
      <c r="C252" s="75">
        <v>6600</v>
      </c>
      <c r="D252" s="57">
        <v>1313.94</v>
      </c>
      <c r="E252" s="82">
        <f t="shared" si="3"/>
        <v>19.90818181818182</v>
      </c>
    </row>
    <row r="253" spans="1:5" x14ac:dyDescent="0.3">
      <c r="A253" s="76" t="s">
        <v>49</v>
      </c>
      <c r="B253" s="77">
        <v>0</v>
      </c>
      <c r="C253" s="77">
        <v>0</v>
      </c>
      <c r="D253" s="59">
        <v>1313.94</v>
      </c>
      <c r="E253" s="81">
        <v>0</v>
      </c>
    </row>
    <row r="254" spans="1:5" x14ac:dyDescent="0.3">
      <c r="A254" s="74" t="s">
        <v>50</v>
      </c>
      <c r="B254" s="78">
        <v>800</v>
      </c>
      <c r="C254" s="78">
        <v>800</v>
      </c>
      <c r="D254" s="52">
        <v>0</v>
      </c>
      <c r="E254" s="82">
        <f t="shared" si="3"/>
        <v>0</v>
      </c>
    </row>
    <row r="255" spans="1:5" x14ac:dyDescent="0.3">
      <c r="A255" s="74" t="s">
        <v>52</v>
      </c>
      <c r="B255" s="75">
        <v>1300</v>
      </c>
      <c r="C255" s="75">
        <v>1300</v>
      </c>
      <c r="D255" s="52">
        <v>0</v>
      </c>
      <c r="E255" s="82">
        <f t="shared" si="3"/>
        <v>0</v>
      </c>
    </row>
    <row r="256" spans="1:5" x14ac:dyDescent="0.3">
      <c r="A256" s="72" t="s">
        <v>54</v>
      </c>
      <c r="B256" s="73">
        <v>29180</v>
      </c>
      <c r="C256" s="73">
        <v>17880</v>
      </c>
      <c r="D256" s="59">
        <v>6917.9</v>
      </c>
      <c r="E256" s="81">
        <f t="shared" si="3"/>
        <v>38.690715883668901</v>
      </c>
    </row>
    <row r="257" spans="1:5" x14ac:dyDescent="0.3">
      <c r="A257" s="74" t="s">
        <v>55</v>
      </c>
      <c r="B257" s="78">
        <v>550</v>
      </c>
      <c r="C257" s="78">
        <v>550</v>
      </c>
      <c r="D257" s="52">
        <v>0</v>
      </c>
      <c r="E257" s="82">
        <f t="shared" si="3"/>
        <v>0</v>
      </c>
    </row>
    <row r="258" spans="1:5" x14ac:dyDescent="0.3">
      <c r="A258" s="74" t="s">
        <v>60</v>
      </c>
      <c r="B258" s="75">
        <v>21300</v>
      </c>
      <c r="C258" s="75">
        <v>10000</v>
      </c>
      <c r="D258" s="57">
        <v>2082.9</v>
      </c>
      <c r="E258" s="82">
        <f t="shared" si="3"/>
        <v>20.829000000000001</v>
      </c>
    </row>
    <row r="259" spans="1:5" x14ac:dyDescent="0.3">
      <c r="A259" s="76" t="s">
        <v>61</v>
      </c>
      <c r="B259" s="77">
        <v>0</v>
      </c>
      <c r="C259" s="77">
        <v>0</v>
      </c>
      <c r="D259" s="55">
        <v>117.91</v>
      </c>
      <c r="E259" s="81">
        <v>0</v>
      </c>
    </row>
    <row r="260" spans="1:5" x14ac:dyDescent="0.3">
      <c r="A260" s="76" t="s">
        <v>62</v>
      </c>
      <c r="B260" s="77">
        <v>0</v>
      </c>
      <c r="C260" s="77">
        <v>0</v>
      </c>
      <c r="D260" s="59">
        <v>1726.28</v>
      </c>
      <c r="E260" s="81">
        <v>0</v>
      </c>
    </row>
    <row r="261" spans="1:5" x14ac:dyDescent="0.3">
      <c r="A261" s="76" t="s">
        <v>63</v>
      </c>
      <c r="B261" s="77">
        <v>0</v>
      </c>
      <c r="C261" s="77">
        <v>0</v>
      </c>
      <c r="D261" s="55">
        <v>93</v>
      </c>
      <c r="E261" s="81">
        <v>0</v>
      </c>
    </row>
    <row r="262" spans="1:5" x14ac:dyDescent="0.3">
      <c r="A262" s="76" t="s">
        <v>65</v>
      </c>
      <c r="B262" s="77">
        <v>0</v>
      </c>
      <c r="C262" s="77">
        <v>0</v>
      </c>
      <c r="D262" s="55">
        <v>145.71</v>
      </c>
      <c r="E262" s="81">
        <v>0</v>
      </c>
    </row>
    <row r="263" spans="1:5" x14ac:dyDescent="0.3">
      <c r="A263" s="74" t="s">
        <v>66</v>
      </c>
      <c r="B263" s="75">
        <v>6600</v>
      </c>
      <c r="C263" s="75">
        <v>6600</v>
      </c>
      <c r="D263" s="57">
        <v>4835</v>
      </c>
      <c r="E263" s="82">
        <f t="shared" si="3"/>
        <v>73.257575757575751</v>
      </c>
    </row>
    <row r="264" spans="1:5" x14ac:dyDescent="0.3">
      <c r="A264" s="76" t="s">
        <v>67</v>
      </c>
      <c r="B264" s="77">
        <v>0</v>
      </c>
      <c r="C264" s="77">
        <v>0</v>
      </c>
      <c r="D264" s="59">
        <v>3560</v>
      </c>
      <c r="E264" s="81">
        <v>0</v>
      </c>
    </row>
    <row r="265" spans="1:5" x14ac:dyDescent="0.3">
      <c r="A265" s="76" t="s">
        <v>75</v>
      </c>
      <c r="B265" s="77">
        <v>0</v>
      </c>
      <c r="C265" s="77">
        <v>0</v>
      </c>
      <c r="D265" s="59">
        <v>1275</v>
      </c>
      <c r="E265" s="81">
        <v>0</v>
      </c>
    </row>
    <row r="266" spans="1:5" x14ac:dyDescent="0.3">
      <c r="A266" s="74" t="s">
        <v>77</v>
      </c>
      <c r="B266" s="78">
        <v>730</v>
      </c>
      <c r="C266" s="78">
        <v>730</v>
      </c>
      <c r="D266" s="52">
        <v>0</v>
      </c>
      <c r="E266" s="82">
        <f t="shared" si="3"/>
        <v>0</v>
      </c>
    </row>
    <row r="267" spans="1:5" x14ac:dyDescent="0.3">
      <c r="A267" s="70" t="s">
        <v>147</v>
      </c>
      <c r="B267" s="71">
        <v>67200</v>
      </c>
      <c r="C267" s="71">
        <v>71438</v>
      </c>
      <c r="D267" s="61">
        <v>19271.52</v>
      </c>
      <c r="E267" s="82">
        <f t="shared" si="3"/>
        <v>26.976567093143704</v>
      </c>
    </row>
    <row r="268" spans="1:5" x14ac:dyDescent="0.3">
      <c r="A268" s="68" t="s">
        <v>121</v>
      </c>
      <c r="B268" s="69">
        <v>67200</v>
      </c>
      <c r="C268" s="69">
        <v>71438</v>
      </c>
      <c r="D268" s="63">
        <v>19271.52</v>
      </c>
      <c r="E268" s="82">
        <f t="shared" si="3"/>
        <v>26.976567093143704</v>
      </c>
    </row>
    <row r="269" spans="1:5" x14ac:dyDescent="0.3">
      <c r="A269" s="72" t="s">
        <v>47</v>
      </c>
      <c r="B269" s="73">
        <v>17000</v>
      </c>
      <c r="C269" s="73">
        <v>17400</v>
      </c>
      <c r="D269" s="59">
        <v>6604.85</v>
      </c>
      <c r="E269" s="81">
        <f t="shared" si="3"/>
        <v>37.958908045977012</v>
      </c>
    </row>
    <row r="270" spans="1:5" x14ac:dyDescent="0.3">
      <c r="A270" s="74" t="s">
        <v>48</v>
      </c>
      <c r="B270" s="75">
        <v>13300</v>
      </c>
      <c r="C270" s="75">
        <v>13300</v>
      </c>
      <c r="D270" s="57">
        <v>5225.7700000000004</v>
      </c>
      <c r="E270" s="82">
        <f t="shared" si="3"/>
        <v>39.291503759398502</v>
      </c>
    </row>
    <row r="271" spans="1:5" x14ac:dyDescent="0.3">
      <c r="A271" s="76" t="s">
        <v>49</v>
      </c>
      <c r="B271" s="77">
        <v>0</v>
      </c>
      <c r="C271" s="77">
        <v>0</v>
      </c>
      <c r="D271" s="59">
        <v>5225.7700000000004</v>
      </c>
      <c r="E271" s="81">
        <v>0</v>
      </c>
    </row>
    <row r="272" spans="1:5" x14ac:dyDescent="0.3">
      <c r="A272" s="74" t="s">
        <v>50</v>
      </c>
      <c r="B272" s="75">
        <v>1100</v>
      </c>
      <c r="C272" s="75">
        <v>1100</v>
      </c>
      <c r="D272" s="52">
        <v>300</v>
      </c>
      <c r="E272" s="82">
        <f t="shared" si="3"/>
        <v>27.27272727272727</v>
      </c>
    </row>
    <row r="273" spans="1:5" x14ac:dyDescent="0.3">
      <c r="A273" s="76" t="s">
        <v>51</v>
      </c>
      <c r="B273" s="77">
        <v>0</v>
      </c>
      <c r="C273" s="77">
        <v>0</v>
      </c>
      <c r="D273" s="55">
        <v>300</v>
      </c>
      <c r="E273" s="81">
        <v>0</v>
      </c>
    </row>
    <row r="274" spans="1:5" x14ac:dyDescent="0.3">
      <c r="A274" s="74" t="s">
        <v>52</v>
      </c>
      <c r="B274" s="75">
        <v>2600</v>
      </c>
      <c r="C274" s="75">
        <v>3000</v>
      </c>
      <c r="D274" s="57">
        <v>1079.08</v>
      </c>
      <c r="E274" s="82">
        <f t="shared" si="3"/>
        <v>35.969333333333331</v>
      </c>
    </row>
    <row r="275" spans="1:5" x14ac:dyDescent="0.3">
      <c r="A275" s="76" t="s">
        <v>53</v>
      </c>
      <c r="B275" s="77">
        <v>0</v>
      </c>
      <c r="C275" s="77">
        <v>0</v>
      </c>
      <c r="D275" s="59">
        <v>1079.08</v>
      </c>
      <c r="E275" s="81">
        <v>0</v>
      </c>
    </row>
    <row r="276" spans="1:5" x14ac:dyDescent="0.3">
      <c r="A276" s="72" t="s">
        <v>54</v>
      </c>
      <c r="B276" s="73">
        <v>13000</v>
      </c>
      <c r="C276" s="73">
        <v>16400</v>
      </c>
      <c r="D276" s="59">
        <v>10404.19</v>
      </c>
      <c r="E276" s="81">
        <f t="shared" si="3"/>
        <v>63.440182926829266</v>
      </c>
    </row>
    <row r="277" spans="1:5" x14ac:dyDescent="0.3">
      <c r="A277" s="74" t="s">
        <v>55</v>
      </c>
      <c r="B277" s="75">
        <v>1100</v>
      </c>
      <c r="C277" s="75">
        <v>1100</v>
      </c>
      <c r="D277" s="52">
        <v>136.72</v>
      </c>
      <c r="E277" s="82">
        <f t="shared" si="3"/>
        <v>12.42909090909091</v>
      </c>
    </row>
    <row r="278" spans="1:5" x14ac:dyDescent="0.3">
      <c r="A278" s="76" t="s">
        <v>57</v>
      </c>
      <c r="B278" s="77">
        <v>0</v>
      </c>
      <c r="C278" s="77">
        <v>0</v>
      </c>
      <c r="D278" s="55">
        <v>136.72</v>
      </c>
      <c r="E278" s="81">
        <v>0</v>
      </c>
    </row>
    <row r="279" spans="1:5" x14ac:dyDescent="0.3">
      <c r="A279" s="74" t="s">
        <v>60</v>
      </c>
      <c r="B279" s="75">
        <v>4000</v>
      </c>
      <c r="C279" s="75">
        <v>4000</v>
      </c>
      <c r="D279" s="52">
        <v>707.18</v>
      </c>
      <c r="E279" s="82">
        <f t="shared" si="3"/>
        <v>17.679499999999997</v>
      </c>
    </row>
    <row r="280" spans="1:5" x14ac:dyDescent="0.3">
      <c r="A280" s="76" t="s">
        <v>61</v>
      </c>
      <c r="B280" s="77">
        <v>0</v>
      </c>
      <c r="C280" s="77">
        <v>0</v>
      </c>
      <c r="D280" s="55">
        <v>566.12</v>
      </c>
      <c r="E280" s="81">
        <v>0</v>
      </c>
    </row>
    <row r="281" spans="1:5" x14ac:dyDescent="0.3">
      <c r="A281" s="76" t="s">
        <v>62</v>
      </c>
      <c r="B281" s="77">
        <v>0</v>
      </c>
      <c r="C281" s="77">
        <v>0</v>
      </c>
      <c r="D281" s="55">
        <v>141.06</v>
      </c>
      <c r="E281" s="81">
        <v>0</v>
      </c>
    </row>
    <row r="282" spans="1:5" x14ac:dyDescent="0.3">
      <c r="A282" s="74" t="s">
        <v>66</v>
      </c>
      <c r="B282" s="75">
        <v>6600</v>
      </c>
      <c r="C282" s="75">
        <v>10000</v>
      </c>
      <c r="D282" s="57">
        <v>9560.2900000000009</v>
      </c>
      <c r="E282" s="82">
        <f t="shared" si="3"/>
        <v>95.60290000000002</v>
      </c>
    </row>
    <row r="283" spans="1:5" x14ac:dyDescent="0.3">
      <c r="A283" s="76" t="s">
        <v>67</v>
      </c>
      <c r="B283" s="77">
        <v>0</v>
      </c>
      <c r="C283" s="77">
        <v>0</v>
      </c>
      <c r="D283" s="59">
        <v>9560.2900000000009</v>
      </c>
      <c r="E283" s="81">
        <v>0</v>
      </c>
    </row>
    <row r="284" spans="1:5" x14ac:dyDescent="0.3">
      <c r="A284" s="76" t="s">
        <v>72</v>
      </c>
      <c r="B284" s="77">
        <v>0</v>
      </c>
      <c r="C284" s="77">
        <v>0</v>
      </c>
      <c r="D284" s="55">
        <v>0</v>
      </c>
      <c r="E284" s="81">
        <v>0</v>
      </c>
    </row>
    <row r="285" spans="1:5" x14ac:dyDescent="0.3">
      <c r="A285" s="74" t="s">
        <v>77</v>
      </c>
      <c r="B285" s="75">
        <v>1300</v>
      </c>
      <c r="C285" s="75">
        <v>1300</v>
      </c>
      <c r="D285" s="52">
        <v>0</v>
      </c>
      <c r="E285" s="82">
        <f t="shared" ref="E285:E348" si="4">D285/C285*100</f>
        <v>0</v>
      </c>
    </row>
    <row r="286" spans="1:5" ht="27" x14ac:dyDescent="0.3">
      <c r="A286" s="72" t="s">
        <v>90</v>
      </c>
      <c r="B286" s="73">
        <v>21300</v>
      </c>
      <c r="C286" s="73">
        <v>21300</v>
      </c>
      <c r="D286" s="55">
        <v>974.87</v>
      </c>
      <c r="E286" s="81">
        <f t="shared" si="4"/>
        <v>4.5768544600938963</v>
      </c>
    </row>
    <row r="287" spans="1:5" x14ac:dyDescent="0.3">
      <c r="A287" s="74" t="s">
        <v>91</v>
      </c>
      <c r="B287" s="75">
        <v>21300</v>
      </c>
      <c r="C287" s="75">
        <v>21300</v>
      </c>
      <c r="D287" s="52">
        <v>974.87</v>
      </c>
      <c r="E287" s="82">
        <f t="shared" si="4"/>
        <v>4.5768544600938963</v>
      </c>
    </row>
    <row r="288" spans="1:5" x14ac:dyDescent="0.3">
      <c r="A288" s="76" t="s">
        <v>92</v>
      </c>
      <c r="B288" s="77">
        <v>0</v>
      </c>
      <c r="C288" s="77">
        <v>0</v>
      </c>
      <c r="D288" s="55">
        <v>974.87</v>
      </c>
      <c r="E288" s="81">
        <v>0</v>
      </c>
    </row>
    <row r="289" spans="1:5" x14ac:dyDescent="0.3">
      <c r="A289" s="72" t="s">
        <v>93</v>
      </c>
      <c r="B289" s="72"/>
      <c r="C289" s="77">
        <v>438</v>
      </c>
      <c r="D289" s="55">
        <v>437.08</v>
      </c>
      <c r="E289" s="81">
        <f t="shared" si="4"/>
        <v>99.789954337899545</v>
      </c>
    </row>
    <row r="290" spans="1:5" x14ac:dyDescent="0.3">
      <c r="A290" s="74" t="s">
        <v>94</v>
      </c>
      <c r="B290" s="78">
        <v>0</v>
      </c>
      <c r="C290" s="78">
        <v>438</v>
      </c>
      <c r="D290" s="52">
        <v>437.08</v>
      </c>
      <c r="E290" s="82">
        <f t="shared" si="4"/>
        <v>99.789954337899545</v>
      </c>
    </row>
    <row r="291" spans="1:5" x14ac:dyDescent="0.3">
      <c r="A291" s="76" t="s">
        <v>95</v>
      </c>
      <c r="B291" s="77">
        <v>0</v>
      </c>
      <c r="C291" s="77">
        <v>0</v>
      </c>
      <c r="D291" s="55">
        <v>437.08</v>
      </c>
      <c r="E291" s="81">
        <v>0</v>
      </c>
    </row>
    <row r="292" spans="1:5" x14ac:dyDescent="0.3">
      <c r="A292" s="72" t="s">
        <v>97</v>
      </c>
      <c r="B292" s="73">
        <v>15900</v>
      </c>
      <c r="C292" s="73">
        <v>15900</v>
      </c>
      <c r="D292" s="55">
        <v>850.53</v>
      </c>
      <c r="E292" s="81">
        <f t="shared" si="4"/>
        <v>5.3492452830188677</v>
      </c>
    </row>
    <row r="293" spans="1:5" x14ac:dyDescent="0.3">
      <c r="A293" s="74" t="s">
        <v>98</v>
      </c>
      <c r="B293" s="75">
        <v>5300</v>
      </c>
      <c r="C293" s="75">
        <v>5300</v>
      </c>
      <c r="D293" s="52">
        <v>850.53</v>
      </c>
      <c r="E293" s="82">
        <f t="shared" si="4"/>
        <v>16.0477358490566</v>
      </c>
    </row>
    <row r="294" spans="1:5" x14ac:dyDescent="0.3">
      <c r="A294" s="76" t="s">
        <v>100</v>
      </c>
      <c r="B294" s="77">
        <v>0</v>
      </c>
      <c r="C294" s="77">
        <v>0</v>
      </c>
      <c r="D294" s="55">
        <v>850.53</v>
      </c>
      <c r="E294" s="81">
        <v>0</v>
      </c>
    </row>
    <row r="295" spans="1:5" x14ac:dyDescent="0.3">
      <c r="A295" s="74" t="s">
        <v>102</v>
      </c>
      <c r="B295" s="75">
        <v>10600</v>
      </c>
      <c r="C295" s="75">
        <v>10600</v>
      </c>
      <c r="D295" s="52">
        <v>0</v>
      </c>
      <c r="E295" s="82">
        <f t="shared" si="4"/>
        <v>0</v>
      </c>
    </row>
    <row r="296" spans="1:5" x14ac:dyDescent="0.3">
      <c r="A296" s="70" t="s">
        <v>148</v>
      </c>
      <c r="B296" s="71">
        <v>59800</v>
      </c>
      <c r="C296" s="71">
        <v>72300</v>
      </c>
      <c r="D296" s="61">
        <v>6173.67</v>
      </c>
      <c r="E296" s="82">
        <f t="shared" si="4"/>
        <v>8.5389626556016598</v>
      </c>
    </row>
    <row r="297" spans="1:5" x14ac:dyDescent="0.3">
      <c r="A297" s="68" t="s">
        <v>124</v>
      </c>
      <c r="B297" s="69">
        <v>59800</v>
      </c>
      <c r="C297" s="69">
        <v>72300</v>
      </c>
      <c r="D297" s="63">
        <v>6173.67</v>
      </c>
      <c r="E297" s="82">
        <f t="shared" si="4"/>
        <v>8.5389626556016598</v>
      </c>
    </row>
    <row r="298" spans="1:5" x14ac:dyDescent="0.3">
      <c r="A298" s="72" t="s">
        <v>54</v>
      </c>
      <c r="B298" s="73">
        <v>22700</v>
      </c>
      <c r="C298" s="73">
        <v>35200</v>
      </c>
      <c r="D298" s="59">
        <v>6039.36</v>
      </c>
      <c r="E298" s="81">
        <f t="shared" si="4"/>
        <v>17.157272727272726</v>
      </c>
    </row>
    <row r="299" spans="1:5" x14ac:dyDescent="0.3">
      <c r="A299" s="74" t="s">
        <v>55</v>
      </c>
      <c r="B299" s="75">
        <v>15000</v>
      </c>
      <c r="C299" s="75">
        <v>27500</v>
      </c>
      <c r="D299" s="57">
        <v>4772.54</v>
      </c>
      <c r="E299" s="82">
        <f t="shared" si="4"/>
        <v>17.354690909090909</v>
      </c>
    </row>
    <row r="300" spans="1:5" x14ac:dyDescent="0.3">
      <c r="A300" s="76" t="s">
        <v>56</v>
      </c>
      <c r="B300" s="77">
        <v>0</v>
      </c>
      <c r="C300" s="77">
        <v>0</v>
      </c>
      <c r="D300" s="59">
        <v>3792.54</v>
      </c>
      <c r="E300" s="81">
        <v>0</v>
      </c>
    </row>
    <row r="301" spans="1:5" x14ac:dyDescent="0.3">
      <c r="A301" s="76" t="s">
        <v>58</v>
      </c>
      <c r="B301" s="77">
        <v>0</v>
      </c>
      <c r="C301" s="77">
        <v>0</v>
      </c>
      <c r="D301" s="55">
        <v>980</v>
      </c>
      <c r="E301" s="81">
        <v>0</v>
      </c>
    </row>
    <row r="302" spans="1:5" x14ac:dyDescent="0.3">
      <c r="A302" s="74" t="s">
        <v>60</v>
      </c>
      <c r="B302" s="75">
        <v>2000</v>
      </c>
      <c r="C302" s="75">
        <v>2000</v>
      </c>
      <c r="D302" s="52">
        <v>478.21</v>
      </c>
      <c r="E302" s="82">
        <f t="shared" si="4"/>
        <v>23.910499999999999</v>
      </c>
    </row>
    <row r="303" spans="1:5" x14ac:dyDescent="0.3">
      <c r="A303" s="76" t="s">
        <v>61</v>
      </c>
      <c r="B303" s="77">
        <v>0</v>
      </c>
      <c r="C303" s="77">
        <v>0</v>
      </c>
      <c r="D303" s="55">
        <v>0</v>
      </c>
      <c r="E303" s="81">
        <v>0</v>
      </c>
    </row>
    <row r="304" spans="1:5" x14ac:dyDescent="0.3">
      <c r="A304" s="76" t="s">
        <v>62</v>
      </c>
      <c r="B304" s="77">
        <v>0</v>
      </c>
      <c r="C304" s="77">
        <v>0</v>
      </c>
      <c r="D304" s="55">
        <v>301.24</v>
      </c>
      <c r="E304" s="81">
        <v>0</v>
      </c>
    </row>
    <row r="305" spans="1:5" x14ac:dyDescent="0.3">
      <c r="A305" s="76" t="s">
        <v>63</v>
      </c>
      <c r="B305" s="77">
        <v>0</v>
      </c>
      <c r="C305" s="77">
        <v>0</v>
      </c>
      <c r="D305" s="55">
        <v>176.97</v>
      </c>
      <c r="E305" s="81">
        <v>0</v>
      </c>
    </row>
    <row r="306" spans="1:5" x14ac:dyDescent="0.3">
      <c r="A306" s="74" t="s">
        <v>66</v>
      </c>
      <c r="B306" s="75">
        <v>2700</v>
      </c>
      <c r="C306" s="75">
        <v>2700</v>
      </c>
      <c r="D306" s="52">
        <v>461.33</v>
      </c>
      <c r="E306" s="82">
        <f t="shared" si="4"/>
        <v>17.086296296296297</v>
      </c>
    </row>
    <row r="307" spans="1:5" x14ac:dyDescent="0.3">
      <c r="A307" s="76" t="s">
        <v>67</v>
      </c>
      <c r="B307" s="77">
        <v>0</v>
      </c>
      <c r="C307" s="77">
        <v>0</v>
      </c>
      <c r="D307" s="55">
        <v>273.33</v>
      </c>
      <c r="E307" s="81">
        <v>0</v>
      </c>
    </row>
    <row r="308" spans="1:5" x14ac:dyDescent="0.3">
      <c r="A308" s="76" t="s">
        <v>69</v>
      </c>
      <c r="B308" s="77">
        <v>0</v>
      </c>
      <c r="C308" s="77">
        <v>0</v>
      </c>
      <c r="D308" s="55">
        <v>54</v>
      </c>
      <c r="E308" s="81">
        <v>0</v>
      </c>
    </row>
    <row r="309" spans="1:5" x14ac:dyDescent="0.3">
      <c r="A309" s="76" t="s">
        <v>75</v>
      </c>
      <c r="B309" s="77">
        <v>0</v>
      </c>
      <c r="C309" s="77">
        <v>0</v>
      </c>
      <c r="D309" s="55">
        <v>134</v>
      </c>
      <c r="E309" s="81">
        <v>0</v>
      </c>
    </row>
    <row r="310" spans="1:5" x14ac:dyDescent="0.3">
      <c r="A310" s="74" t="s">
        <v>76</v>
      </c>
      <c r="B310" s="75">
        <v>1000</v>
      </c>
      <c r="C310" s="75">
        <v>1000</v>
      </c>
      <c r="D310" s="52">
        <v>0</v>
      </c>
      <c r="E310" s="82">
        <f t="shared" si="4"/>
        <v>0</v>
      </c>
    </row>
    <row r="311" spans="1:5" x14ac:dyDescent="0.3">
      <c r="A311" s="74" t="s">
        <v>77</v>
      </c>
      <c r="B311" s="75">
        <v>2000</v>
      </c>
      <c r="C311" s="75">
        <v>2000</v>
      </c>
      <c r="D311" s="52">
        <v>327.27999999999997</v>
      </c>
      <c r="E311" s="82">
        <f t="shared" si="4"/>
        <v>16.363999999999997</v>
      </c>
    </row>
    <row r="312" spans="1:5" x14ac:dyDescent="0.3">
      <c r="A312" s="76" t="s">
        <v>78</v>
      </c>
      <c r="B312" s="77">
        <v>0</v>
      </c>
      <c r="C312" s="77">
        <v>0</v>
      </c>
      <c r="D312" s="55">
        <v>0</v>
      </c>
      <c r="E312" s="81">
        <v>0</v>
      </c>
    </row>
    <row r="313" spans="1:5" x14ac:dyDescent="0.3">
      <c r="A313" s="76" t="s">
        <v>82</v>
      </c>
      <c r="B313" s="77">
        <v>0</v>
      </c>
      <c r="C313" s="77">
        <v>0</v>
      </c>
      <c r="D313" s="55">
        <v>327.27999999999997</v>
      </c>
      <c r="E313" s="81">
        <v>0</v>
      </c>
    </row>
    <row r="314" spans="1:5" x14ac:dyDescent="0.3">
      <c r="A314" s="72" t="s">
        <v>83</v>
      </c>
      <c r="B314" s="77">
        <v>100</v>
      </c>
      <c r="C314" s="77">
        <v>100</v>
      </c>
      <c r="D314" s="55">
        <v>1.59</v>
      </c>
      <c r="E314" s="81">
        <f t="shared" si="4"/>
        <v>1.59</v>
      </c>
    </row>
    <row r="315" spans="1:5" x14ac:dyDescent="0.3">
      <c r="A315" s="74" t="s">
        <v>84</v>
      </c>
      <c r="B315" s="78">
        <v>100</v>
      </c>
      <c r="C315" s="78">
        <v>100</v>
      </c>
      <c r="D315" s="52">
        <v>1.59</v>
      </c>
      <c r="E315" s="82">
        <f t="shared" si="4"/>
        <v>1.59</v>
      </c>
    </row>
    <row r="316" spans="1:5" x14ac:dyDescent="0.3">
      <c r="A316" s="76" t="s">
        <v>85</v>
      </c>
      <c r="B316" s="77">
        <v>0</v>
      </c>
      <c r="C316" s="77">
        <v>0</v>
      </c>
      <c r="D316" s="55">
        <v>1.59</v>
      </c>
      <c r="E316" s="81">
        <v>0</v>
      </c>
    </row>
    <row r="317" spans="1:5" x14ac:dyDescent="0.3">
      <c r="A317" s="72" t="s">
        <v>87</v>
      </c>
      <c r="B317" s="73">
        <v>32000</v>
      </c>
      <c r="C317" s="73">
        <v>32000</v>
      </c>
      <c r="D317" s="58"/>
      <c r="E317" s="81">
        <f t="shared" si="4"/>
        <v>0</v>
      </c>
    </row>
    <row r="318" spans="1:5" x14ac:dyDescent="0.3">
      <c r="A318" s="74" t="s">
        <v>88</v>
      </c>
      <c r="B318" s="75">
        <v>32000</v>
      </c>
      <c r="C318" s="75">
        <v>32000</v>
      </c>
      <c r="D318" s="52">
        <v>0</v>
      </c>
      <c r="E318" s="82">
        <f t="shared" si="4"/>
        <v>0</v>
      </c>
    </row>
    <row r="319" spans="1:5" x14ac:dyDescent="0.3">
      <c r="A319" s="76" t="s">
        <v>89</v>
      </c>
      <c r="B319" s="77">
        <v>0</v>
      </c>
      <c r="C319" s="77">
        <v>0</v>
      </c>
      <c r="D319" s="55">
        <v>0</v>
      </c>
      <c r="E319" s="81">
        <v>0</v>
      </c>
    </row>
    <row r="320" spans="1:5" x14ac:dyDescent="0.3">
      <c r="A320" s="72" t="s">
        <v>97</v>
      </c>
      <c r="B320" s="73">
        <v>5000</v>
      </c>
      <c r="C320" s="73">
        <v>5000</v>
      </c>
      <c r="D320" s="55">
        <v>132.72</v>
      </c>
      <c r="E320" s="81">
        <f t="shared" si="4"/>
        <v>2.6543999999999999</v>
      </c>
    </row>
    <row r="321" spans="1:5" x14ac:dyDescent="0.3">
      <c r="A321" s="74" t="s">
        <v>98</v>
      </c>
      <c r="B321" s="75">
        <v>5000</v>
      </c>
      <c r="C321" s="75">
        <v>5000</v>
      </c>
      <c r="D321" s="52">
        <v>132.72</v>
      </c>
      <c r="E321" s="82">
        <f t="shared" si="4"/>
        <v>2.6543999999999999</v>
      </c>
    </row>
    <row r="322" spans="1:5" x14ac:dyDescent="0.3">
      <c r="A322" s="76" t="s">
        <v>99</v>
      </c>
      <c r="B322" s="77">
        <v>0</v>
      </c>
      <c r="C322" s="77">
        <v>0</v>
      </c>
      <c r="D322" s="55">
        <v>132.72</v>
      </c>
      <c r="E322" s="81">
        <v>0</v>
      </c>
    </row>
    <row r="323" spans="1:5" x14ac:dyDescent="0.3">
      <c r="A323" s="76" t="s">
        <v>101</v>
      </c>
      <c r="B323" s="77">
        <v>0</v>
      </c>
      <c r="C323" s="77">
        <v>0</v>
      </c>
      <c r="D323" s="55">
        <v>0</v>
      </c>
      <c r="E323" s="81">
        <v>0</v>
      </c>
    </row>
    <row r="324" spans="1:5" x14ac:dyDescent="0.3">
      <c r="A324" s="70" t="s">
        <v>149</v>
      </c>
      <c r="B324" s="71">
        <v>2000</v>
      </c>
      <c r="C324" s="71">
        <v>3000</v>
      </c>
      <c r="D324" s="61">
        <v>1200.79</v>
      </c>
      <c r="E324" s="82">
        <f t="shared" si="4"/>
        <v>40.026333333333334</v>
      </c>
    </row>
    <row r="325" spans="1:5" x14ac:dyDescent="0.3">
      <c r="A325" s="68" t="s">
        <v>123</v>
      </c>
      <c r="B325" s="69">
        <v>2000</v>
      </c>
      <c r="C325" s="69">
        <v>3000</v>
      </c>
      <c r="D325" s="63">
        <v>1200.79</v>
      </c>
      <c r="E325" s="82">
        <f t="shared" si="4"/>
        <v>40.026333333333334</v>
      </c>
    </row>
    <row r="326" spans="1:5" x14ac:dyDescent="0.3">
      <c r="A326" s="72" t="s">
        <v>54</v>
      </c>
      <c r="B326" s="73">
        <v>2000</v>
      </c>
      <c r="C326" s="73">
        <v>3000</v>
      </c>
      <c r="D326" s="59">
        <v>1200.79</v>
      </c>
      <c r="E326" s="81">
        <f t="shared" si="4"/>
        <v>40.026333333333334</v>
      </c>
    </row>
    <row r="327" spans="1:5" x14ac:dyDescent="0.3">
      <c r="A327" s="74" t="s">
        <v>60</v>
      </c>
      <c r="B327" s="75">
        <v>2000</v>
      </c>
      <c r="C327" s="75">
        <v>3000</v>
      </c>
      <c r="D327" s="57">
        <v>1200.79</v>
      </c>
      <c r="E327" s="82">
        <f t="shared" si="4"/>
        <v>40.026333333333334</v>
      </c>
    </row>
    <row r="328" spans="1:5" x14ac:dyDescent="0.3">
      <c r="A328" s="76" t="s">
        <v>62</v>
      </c>
      <c r="B328" s="77">
        <v>0</v>
      </c>
      <c r="C328" s="77">
        <v>0</v>
      </c>
      <c r="D328" s="59">
        <v>1200.79</v>
      </c>
      <c r="E328" s="81">
        <v>0</v>
      </c>
    </row>
    <row r="329" spans="1:5" x14ac:dyDescent="0.3">
      <c r="A329" s="70" t="s">
        <v>150</v>
      </c>
      <c r="B329" s="70"/>
      <c r="C329" s="71">
        <v>9250</v>
      </c>
      <c r="D329" s="62"/>
      <c r="E329" s="82">
        <f t="shared" si="4"/>
        <v>0</v>
      </c>
    </row>
    <row r="330" spans="1:5" x14ac:dyDescent="0.3">
      <c r="A330" s="68" t="s">
        <v>120</v>
      </c>
      <c r="B330" s="79">
        <v>0</v>
      </c>
      <c r="C330" s="69">
        <v>9250</v>
      </c>
      <c r="D330" s="60">
        <v>0</v>
      </c>
      <c r="E330" s="82">
        <f t="shared" si="4"/>
        <v>0</v>
      </c>
    </row>
    <row r="331" spans="1:5" x14ac:dyDescent="0.3">
      <c r="A331" s="72" t="s">
        <v>47</v>
      </c>
      <c r="B331" s="72"/>
      <c r="C331" s="73">
        <v>8650</v>
      </c>
      <c r="D331" s="58"/>
      <c r="E331" s="82">
        <f t="shared" si="4"/>
        <v>0</v>
      </c>
    </row>
    <row r="332" spans="1:5" x14ac:dyDescent="0.3">
      <c r="A332" s="74" t="s">
        <v>48</v>
      </c>
      <c r="B332" s="78">
        <v>0</v>
      </c>
      <c r="C332" s="75">
        <v>7200</v>
      </c>
      <c r="D332" s="52">
        <v>0</v>
      </c>
      <c r="E332" s="82">
        <f t="shared" si="4"/>
        <v>0</v>
      </c>
    </row>
    <row r="333" spans="1:5" x14ac:dyDescent="0.3">
      <c r="A333" s="74" t="s">
        <v>50</v>
      </c>
      <c r="B333" s="78">
        <v>0</v>
      </c>
      <c r="C333" s="78">
        <v>250</v>
      </c>
      <c r="D333" s="52">
        <v>0</v>
      </c>
      <c r="E333" s="82">
        <f t="shared" si="4"/>
        <v>0</v>
      </c>
    </row>
    <row r="334" spans="1:5" x14ac:dyDescent="0.3">
      <c r="A334" s="74" t="s">
        <v>52</v>
      </c>
      <c r="B334" s="78">
        <v>0</v>
      </c>
      <c r="C334" s="75">
        <v>1200</v>
      </c>
      <c r="D334" s="52">
        <v>0</v>
      </c>
      <c r="E334" s="82">
        <f t="shared" si="4"/>
        <v>0</v>
      </c>
    </row>
    <row r="335" spans="1:5" x14ac:dyDescent="0.3">
      <c r="A335" s="72" t="s">
        <v>54</v>
      </c>
      <c r="B335" s="72"/>
      <c r="C335" s="77">
        <v>600</v>
      </c>
      <c r="D335" s="58"/>
      <c r="E335" s="81">
        <f t="shared" si="4"/>
        <v>0</v>
      </c>
    </row>
    <row r="336" spans="1:5" x14ac:dyDescent="0.3">
      <c r="A336" s="74" t="s">
        <v>55</v>
      </c>
      <c r="B336" s="78">
        <v>0</v>
      </c>
      <c r="C336" s="78">
        <v>600</v>
      </c>
      <c r="D336" s="52">
        <v>0</v>
      </c>
      <c r="E336" s="82">
        <f t="shared" si="4"/>
        <v>0</v>
      </c>
    </row>
    <row r="337" spans="1:5" x14ac:dyDescent="0.3">
      <c r="A337" s="70" t="s">
        <v>151</v>
      </c>
      <c r="B337" s="70"/>
      <c r="C337" s="71">
        <v>41000</v>
      </c>
      <c r="D337" s="61">
        <v>17775.37</v>
      </c>
      <c r="E337" s="82">
        <f t="shared" si="4"/>
        <v>43.354560975609751</v>
      </c>
    </row>
    <row r="338" spans="1:5" x14ac:dyDescent="0.3">
      <c r="A338" s="68" t="s">
        <v>121</v>
      </c>
      <c r="B338" s="79">
        <v>0</v>
      </c>
      <c r="C338" s="69">
        <v>41000</v>
      </c>
      <c r="D338" s="63">
        <v>17775.37</v>
      </c>
      <c r="E338" s="81">
        <f t="shared" si="4"/>
        <v>43.354560975609751</v>
      </c>
    </row>
    <row r="339" spans="1:5" x14ac:dyDescent="0.3">
      <c r="A339" s="72" t="s">
        <v>54</v>
      </c>
      <c r="B339" s="72"/>
      <c r="C339" s="73">
        <v>41000</v>
      </c>
      <c r="D339" s="59">
        <v>17775.37</v>
      </c>
      <c r="E339" s="82">
        <f t="shared" si="4"/>
        <v>43.354560975609751</v>
      </c>
    </row>
    <row r="340" spans="1:5" x14ac:dyDescent="0.3">
      <c r="A340" s="74" t="s">
        <v>60</v>
      </c>
      <c r="B340" s="78">
        <v>0</v>
      </c>
      <c r="C340" s="75">
        <v>41000</v>
      </c>
      <c r="D340" s="57">
        <v>17775.37</v>
      </c>
      <c r="E340" s="82">
        <f t="shared" si="4"/>
        <v>43.354560975609751</v>
      </c>
    </row>
    <row r="341" spans="1:5" x14ac:dyDescent="0.3">
      <c r="A341" s="76" t="s">
        <v>62</v>
      </c>
      <c r="B341" s="77">
        <v>0</v>
      </c>
      <c r="C341" s="77">
        <v>0</v>
      </c>
      <c r="D341" s="59">
        <v>17775.37</v>
      </c>
      <c r="E341" s="81">
        <v>0</v>
      </c>
    </row>
    <row r="342" spans="1:5" x14ac:dyDescent="0.3">
      <c r="A342" s="68" t="s">
        <v>152</v>
      </c>
      <c r="B342" s="68"/>
      <c r="C342" s="69">
        <v>3770</v>
      </c>
      <c r="D342" s="54"/>
      <c r="E342" s="82">
        <f t="shared" si="4"/>
        <v>0</v>
      </c>
    </row>
    <row r="343" spans="1:5" x14ac:dyDescent="0.3">
      <c r="A343" s="70" t="s">
        <v>153</v>
      </c>
      <c r="B343" s="70"/>
      <c r="C343" s="71">
        <v>3770</v>
      </c>
      <c r="D343" s="62"/>
      <c r="E343" s="82">
        <f t="shared" si="4"/>
        <v>0</v>
      </c>
    </row>
    <row r="344" spans="1:5" x14ac:dyDescent="0.3">
      <c r="A344" s="68" t="s">
        <v>116</v>
      </c>
      <c r="B344" s="79">
        <v>0</v>
      </c>
      <c r="C344" s="79">
        <v>320</v>
      </c>
      <c r="D344" s="60">
        <v>0</v>
      </c>
      <c r="E344" s="82">
        <f t="shared" si="4"/>
        <v>0</v>
      </c>
    </row>
    <row r="345" spans="1:5" x14ac:dyDescent="0.3">
      <c r="A345" s="72" t="s">
        <v>47</v>
      </c>
      <c r="B345" s="72"/>
      <c r="C345" s="77">
        <v>220</v>
      </c>
      <c r="D345" s="58"/>
      <c r="E345" s="81">
        <f t="shared" si="4"/>
        <v>0</v>
      </c>
    </row>
    <row r="346" spans="1:5" x14ac:dyDescent="0.3">
      <c r="A346" s="74" t="s">
        <v>48</v>
      </c>
      <c r="B346" s="78">
        <v>0</v>
      </c>
      <c r="C346" s="78">
        <v>100</v>
      </c>
      <c r="D346" s="52">
        <v>0</v>
      </c>
      <c r="E346" s="82">
        <f t="shared" si="4"/>
        <v>0</v>
      </c>
    </row>
    <row r="347" spans="1:5" x14ac:dyDescent="0.3">
      <c r="A347" s="74" t="s">
        <v>50</v>
      </c>
      <c r="B347" s="78">
        <v>0</v>
      </c>
      <c r="C347" s="78">
        <v>50</v>
      </c>
      <c r="D347" s="52">
        <v>0</v>
      </c>
      <c r="E347" s="82">
        <f t="shared" si="4"/>
        <v>0</v>
      </c>
    </row>
    <row r="348" spans="1:5" x14ac:dyDescent="0.3">
      <c r="A348" s="74" t="s">
        <v>52</v>
      </c>
      <c r="B348" s="78">
        <v>0</v>
      </c>
      <c r="C348" s="78">
        <v>70</v>
      </c>
      <c r="D348" s="52">
        <v>0</v>
      </c>
      <c r="E348" s="82">
        <f t="shared" si="4"/>
        <v>0</v>
      </c>
    </row>
    <row r="349" spans="1:5" x14ac:dyDescent="0.3">
      <c r="A349" s="72" t="s">
        <v>54</v>
      </c>
      <c r="B349" s="72"/>
      <c r="C349" s="77">
        <v>100</v>
      </c>
      <c r="D349" s="58"/>
      <c r="E349" s="81">
        <f t="shared" ref="E349:E392" si="5">D349/C349*100</f>
        <v>0</v>
      </c>
    </row>
    <row r="350" spans="1:5" x14ac:dyDescent="0.3">
      <c r="A350" s="74" t="s">
        <v>55</v>
      </c>
      <c r="B350" s="78">
        <v>0</v>
      </c>
      <c r="C350" s="78">
        <v>100</v>
      </c>
      <c r="D350" s="52">
        <v>0</v>
      </c>
      <c r="E350" s="82">
        <f t="shared" si="5"/>
        <v>0</v>
      </c>
    </row>
    <row r="351" spans="1:5" x14ac:dyDescent="0.3">
      <c r="A351" s="68" t="s">
        <v>118</v>
      </c>
      <c r="B351" s="79">
        <v>0</v>
      </c>
      <c r="C351" s="79">
        <v>950</v>
      </c>
      <c r="D351" s="60">
        <v>0</v>
      </c>
      <c r="E351" s="82">
        <f t="shared" si="5"/>
        <v>0</v>
      </c>
    </row>
    <row r="352" spans="1:5" x14ac:dyDescent="0.3">
      <c r="A352" s="72" t="s">
        <v>47</v>
      </c>
      <c r="B352" s="72"/>
      <c r="C352" s="77">
        <v>450</v>
      </c>
      <c r="D352" s="58"/>
      <c r="E352" s="81">
        <f t="shared" si="5"/>
        <v>0</v>
      </c>
    </row>
    <row r="353" spans="1:5" x14ac:dyDescent="0.3">
      <c r="A353" s="74" t="s">
        <v>48</v>
      </c>
      <c r="B353" s="78">
        <v>0</v>
      </c>
      <c r="C353" s="78">
        <v>200</v>
      </c>
      <c r="D353" s="52">
        <v>0</v>
      </c>
      <c r="E353" s="82">
        <f t="shared" si="5"/>
        <v>0</v>
      </c>
    </row>
    <row r="354" spans="1:5" x14ac:dyDescent="0.3">
      <c r="A354" s="74" t="s">
        <v>50</v>
      </c>
      <c r="B354" s="78">
        <v>0</v>
      </c>
      <c r="C354" s="78">
        <v>50</v>
      </c>
      <c r="D354" s="52">
        <v>0</v>
      </c>
      <c r="E354" s="82">
        <f t="shared" si="5"/>
        <v>0</v>
      </c>
    </row>
    <row r="355" spans="1:5" x14ac:dyDescent="0.3">
      <c r="A355" s="74" t="s">
        <v>52</v>
      </c>
      <c r="B355" s="78">
        <v>0</v>
      </c>
      <c r="C355" s="78">
        <v>200</v>
      </c>
      <c r="D355" s="52">
        <v>0</v>
      </c>
      <c r="E355" s="82">
        <f t="shared" si="5"/>
        <v>0</v>
      </c>
    </row>
    <row r="356" spans="1:5" x14ac:dyDescent="0.3">
      <c r="A356" s="72" t="s">
        <v>54</v>
      </c>
      <c r="B356" s="72"/>
      <c r="C356" s="77">
        <v>500</v>
      </c>
      <c r="D356" s="58"/>
      <c r="E356" s="81">
        <f t="shared" si="5"/>
        <v>0</v>
      </c>
    </row>
    <row r="357" spans="1:5" x14ac:dyDescent="0.3">
      <c r="A357" s="74" t="s">
        <v>55</v>
      </c>
      <c r="B357" s="78">
        <v>0</v>
      </c>
      <c r="C357" s="78">
        <v>500</v>
      </c>
      <c r="D357" s="52">
        <v>0</v>
      </c>
      <c r="E357" s="82">
        <f t="shared" si="5"/>
        <v>0</v>
      </c>
    </row>
    <row r="358" spans="1:5" x14ac:dyDescent="0.3">
      <c r="A358" s="68" t="s">
        <v>123</v>
      </c>
      <c r="B358" s="79">
        <v>0</v>
      </c>
      <c r="C358" s="69">
        <v>2500</v>
      </c>
      <c r="D358" s="60">
        <v>0</v>
      </c>
      <c r="E358" s="82">
        <f t="shared" si="5"/>
        <v>0</v>
      </c>
    </row>
    <row r="359" spans="1:5" x14ac:dyDescent="0.3">
      <c r="A359" s="72" t="s">
        <v>47</v>
      </c>
      <c r="B359" s="72"/>
      <c r="C359" s="73">
        <v>1500</v>
      </c>
      <c r="D359" s="58"/>
      <c r="E359" s="81">
        <f t="shared" si="5"/>
        <v>0</v>
      </c>
    </row>
    <row r="360" spans="1:5" x14ac:dyDescent="0.3">
      <c r="A360" s="74" t="s">
        <v>48</v>
      </c>
      <c r="B360" s="78">
        <v>0</v>
      </c>
      <c r="C360" s="75">
        <v>1000</v>
      </c>
      <c r="D360" s="52">
        <v>0</v>
      </c>
      <c r="E360" s="82">
        <f t="shared" si="5"/>
        <v>0</v>
      </c>
    </row>
    <row r="361" spans="1:5" x14ac:dyDescent="0.3">
      <c r="A361" s="74" t="s">
        <v>50</v>
      </c>
      <c r="B361" s="78">
        <v>0</v>
      </c>
      <c r="C361" s="78">
        <v>200</v>
      </c>
      <c r="D361" s="52">
        <v>0</v>
      </c>
      <c r="E361" s="82">
        <f t="shared" si="5"/>
        <v>0</v>
      </c>
    </row>
    <row r="362" spans="1:5" x14ac:dyDescent="0.3">
      <c r="A362" s="74" t="s">
        <v>52</v>
      </c>
      <c r="B362" s="78">
        <v>0</v>
      </c>
      <c r="C362" s="78">
        <v>300</v>
      </c>
      <c r="D362" s="52">
        <v>0</v>
      </c>
      <c r="E362" s="82">
        <f t="shared" si="5"/>
        <v>0</v>
      </c>
    </row>
    <row r="363" spans="1:5" x14ac:dyDescent="0.3">
      <c r="A363" s="72" t="s">
        <v>54</v>
      </c>
      <c r="B363" s="72"/>
      <c r="C363" s="73">
        <v>1000</v>
      </c>
      <c r="D363" s="58"/>
      <c r="E363" s="81">
        <f t="shared" si="5"/>
        <v>0</v>
      </c>
    </row>
    <row r="364" spans="1:5" x14ac:dyDescent="0.3">
      <c r="A364" s="74" t="s">
        <v>55</v>
      </c>
      <c r="B364" s="78">
        <v>0</v>
      </c>
      <c r="C364" s="75">
        <v>1000</v>
      </c>
      <c r="D364" s="52">
        <v>0</v>
      </c>
      <c r="E364" s="82">
        <f t="shared" si="5"/>
        <v>0</v>
      </c>
    </row>
    <row r="365" spans="1:5" ht="27" x14ac:dyDescent="0.3">
      <c r="A365" s="68" t="s">
        <v>154</v>
      </c>
      <c r="B365" s="69">
        <v>8000</v>
      </c>
      <c r="C365" s="69">
        <v>8000</v>
      </c>
      <c r="D365" s="63">
        <v>2950.41</v>
      </c>
      <c r="E365" s="82">
        <f t="shared" si="5"/>
        <v>36.880125</v>
      </c>
    </row>
    <row r="366" spans="1:5" ht="27" x14ac:dyDescent="0.3">
      <c r="A366" s="70" t="s">
        <v>155</v>
      </c>
      <c r="B366" s="71">
        <v>8000</v>
      </c>
      <c r="C366" s="71">
        <v>8000</v>
      </c>
      <c r="D366" s="61">
        <v>2950.41</v>
      </c>
      <c r="E366" s="82">
        <f t="shared" si="5"/>
        <v>36.880125</v>
      </c>
    </row>
    <row r="367" spans="1:5" x14ac:dyDescent="0.3">
      <c r="A367" s="68" t="s">
        <v>118</v>
      </c>
      <c r="B367" s="69">
        <v>1300</v>
      </c>
      <c r="C367" s="69">
        <v>1300</v>
      </c>
      <c r="D367" s="60">
        <v>442.53</v>
      </c>
      <c r="E367" s="82">
        <f t="shared" si="5"/>
        <v>34.040769230769229</v>
      </c>
    </row>
    <row r="368" spans="1:5" x14ac:dyDescent="0.3">
      <c r="A368" s="72" t="s">
        <v>54</v>
      </c>
      <c r="B368" s="73">
        <v>1300</v>
      </c>
      <c r="C368" s="73">
        <v>1300</v>
      </c>
      <c r="D368" s="55">
        <v>442.53</v>
      </c>
      <c r="E368" s="81">
        <f t="shared" si="5"/>
        <v>34.040769230769229</v>
      </c>
    </row>
    <row r="369" spans="1:5" x14ac:dyDescent="0.3">
      <c r="A369" s="74" t="s">
        <v>60</v>
      </c>
      <c r="B369" s="75">
        <v>1300</v>
      </c>
      <c r="C369" s="75">
        <v>1300</v>
      </c>
      <c r="D369" s="52">
        <v>442.53</v>
      </c>
      <c r="E369" s="82">
        <f t="shared" si="5"/>
        <v>34.040769230769229</v>
      </c>
    </row>
    <row r="370" spans="1:5" x14ac:dyDescent="0.3">
      <c r="A370" s="76" t="s">
        <v>62</v>
      </c>
      <c r="B370" s="77">
        <v>0</v>
      </c>
      <c r="C370" s="77">
        <v>0</v>
      </c>
      <c r="D370" s="55">
        <v>442.53</v>
      </c>
      <c r="E370" s="81">
        <v>0</v>
      </c>
    </row>
    <row r="371" spans="1:5" x14ac:dyDescent="0.3">
      <c r="A371" s="68" t="s">
        <v>123</v>
      </c>
      <c r="B371" s="69">
        <v>6700</v>
      </c>
      <c r="C371" s="69">
        <v>6700</v>
      </c>
      <c r="D371" s="63">
        <v>2507.88</v>
      </c>
      <c r="E371" s="82">
        <f t="shared" si="5"/>
        <v>37.431044776119407</v>
      </c>
    </row>
    <row r="372" spans="1:5" x14ac:dyDescent="0.3">
      <c r="A372" s="72" t="s">
        <v>54</v>
      </c>
      <c r="B372" s="73">
        <v>6700</v>
      </c>
      <c r="C372" s="73">
        <v>6700</v>
      </c>
      <c r="D372" s="59">
        <v>2507.88</v>
      </c>
      <c r="E372" s="81">
        <f t="shared" si="5"/>
        <v>37.431044776119407</v>
      </c>
    </row>
    <row r="373" spans="1:5" x14ac:dyDescent="0.3">
      <c r="A373" s="74" t="s">
        <v>60</v>
      </c>
      <c r="B373" s="75">
        <v>6700</v>
      </c>
      <c r="C373" s="75">
        <v>6700</v>
      </c>
      <c r="D373" s="57">
        <v>2507.88</v>
      </c>
      <c r="E373" s="82">
        <f t="shared" si="5"/>
        <v>37.431044776119407</v>
      </c>
    </row>
    <row r="374" spans="1:5" x14ac:dyDescent="0.3">
      <c r="A374" s="76" t="s">
        <v>62</v>
      </c>
      <c r="B374" s="77">
        <v>0</v>
      </c>
      <c r="C374" s="77">
        <v>0</v>
      </c>
      <c r="D374" s="59">
        <v>2507.88</v>
      </c>
      <c r="E374" s="81">
        <v>0</v>
      </c>
    </row>
    <row r="375" spans="1:5" x14ac:dyDescent="0.3">
      <c r="A375" s="72" t="s">
        <v>156</v>
      </c>
      <c r="B375" s="73">
        <v>708000</v>
      </c>
      <c r="C375" s="73">
        <v>708000</v>
      </c>
      <c r="D375" s="59">
        <v>340556.21</v>
      </c>
      <c r="E375" s="81">
        <f t="shared" si="5"/>
        <v>48.101159604519779</v>
      </c>
    </row>
    <row r="376" spans="1:5" x14ac:dyDescent="0.3">
      <c r="A376" s="70" t="s">
        <v>157</v>
      </c>
      <c r="B376" s="71">
        <v>708000</v>
      </c>
      <c r="C376" s="71">
        <v>708000</v>
      </c>
      <c r="D376" s="61">
        <v>340556.21</v>
      </c>
      <c r="E376" s="82">
        <f t="shared" si="5"/>
        <v>48.101159604519779</v>
      </c>
    </row>
    <row r="377" spans="1:5" x14ac:dyDescent="0.3">
      <c r="A377" s="68" t="s">
        <v>122</v>
      </c>
      <c r="B377" s="69">
        <v>708000</v>
      </c>
      <c r="C377" s="69">
        <v>708000</v>
      </c>
      <c r="D377" s="63">
        <v>340556.21</v>
      </c>
      <c r="E377" s="82">
        <f t="shared" si="5"/>
        <v>48.101159604519779</v>
      </c>
    </row>
    <row r="378" spans="1:5" x14ac:dyDescent="0.3">
      <c r="A378" s="72" t="s">
        <v>47</v>
      </c>
      <c r="B378" s="73">
        <v>659600</v>
      </c>
      <c r="C378" s="73">
        <v>659600</v>
      </c>
      <c r="D378" s="59">
        <v>322888.65999999997</v>
      </c>
      <c r="E378" s="81">
        <f t="shared" si="5"/>
        <v>48.952192237719828</v>
      </c>
    </row>
    <row r="379" spans="1:5" x14ac:dyDescent="0.3">
      <c r="A379" s="74" t="s">
        <v>48</v>
      </c>
      <c r="B379" s="75">
        <v>532000</v>
      </c>
      <c r="C379" s="75">
        <v>532000</v>
      </c>
      <c r="D379" s="57">
        <v>267833.40000000002</v>
      </c>
      <c r="E379" s="82">
        <f t="shared" si="5"/>
        <v>50.34462406015038</v>
      </c>
    </row>
    <row r="380" spans="1:5" x14ac:dyDescent="0.3">
      <c r="A380" s="76" t="s">
        <v>49</v>
      </c>
      <c r="B380" s="77">
        <v>0</v>
      </c>
      <c r="C380" s="77">
        <v>0</v>
      </c>
      <c r="D380" s="59">
        <v>267833.40000000002</v>
      </c>
      <c r="E380" s="81">
        <v>0</v>
      </c>
    </row>
    <row r="381" spans="1:5" x14ac:dyDescent="0.3">
      <c r="A381" s="74" t="s">
        <v>50</v>
      </c>
      <c r="B381" s="75">
        <v>28000</v>
      </c>
      <c r="C381" s="75">
        <v>28000</v>
      </c>
      <c r="D381" s="57">
        <v>11772.62</v>
      </c>
      <c r="E381" s="82">
        <f t="shared" si="5"/>
        <v>42.045071428571426</v>
      </c>
    </row>
    <row r="382" spans="1:5" x14ac:dyDescent="0.3">
      <c r="A382" s="76" t="s">
        <v>51</v>
      </c>
      <c r="B382" s="77">
        <v>0</v>
      </c>
      <c r="C382" s="77">
        <v>0</v>
      </c>
      <c r="D382" s="59">
        <v>11772.62</v>
      </c>
      <c r="E382" s="81">
        <v>0</v>
      </c>
    </row>
    <row r="383" spans="1:5" x14ac:dyDescent="0.3">
      <c r="A383" s="74" t="s">
        <v>52</v>
      </c>
      <c r="B383" s="75">
        <v>99600</v>
      </c>
      <c r="C383" s="75">
        <v>99600</v>
      </c>
      <c r="D383" s="57">
        <v>43282.64</v>
      </c>
      <c r="E383" s="82">
        <f t="shared" si="5"/>
        <v>43.456465863453815</v>
      </c>
    </row>
    <row r="384" spans="1:5" x14ac:dyDescent="0.3">
      <c r="A384" s="76" t="s">
        <v>53</v>
      </c>
      <c r="B384" s="77">
        <v>0</v>
      </c>
      <c r="C384" s="77">
        <v>0</v>
      </c>
      <c r="D384" s="59">
        <v>43282.64</v>
      </c>
      <c r="E384" s="81">
        <v>0</v>
      </c>
    </row>
    <row r="385" spans="1:5" x14ac:dyDescent="0.3">
      <c r="A385" s="72" t="s">
        <v>54</v>
      </c>
      <c r="B385" s="73">
        <v>41800</v>
      </c>
      <c r="C385" s="73">
        <v>41800</v>
      </c>
      <c r="D385" s="59">
        <v>17316.48</v>
      </c>
      <c r="E385" s="81">
        <f t="shared" si="5"/>
        <v>41.426985645933016</v>
      </c>
    </row>
    <row r="386" spans="1:5" x14ac:dyDescent="0.3">
      <c r="A386" s="74" t="s">
        <v>55</v>
      </c>
      <c r="B386" s="75">
        <v>33200</v>
      </c>
      <c r="C386" s="75">
        <v>33200</v>
      </c>
      <c r="D386" s="57">
        <v>15739.27</v>
      </c>
      <c r="E386" s="82">
        <f t="shared" si="5"/>
        <v>47.407439759036144</v>
      </c>
    </row>
    <row r="387" spans="1:5" x14ac:dyDescent="0.3">
      <c r="A387" s="76" t="s">
        <v>57</v>
      </c>
      <c r="B387" s="77">
        <v>0</v>
      </c>
      <c r="C387" s="77">
        <v>0</v>
      </c>
      <c r="D387" s="59">
        <v>15739.27</v>
      </c>
      <c r="E387" s="81">
        <v>0</v>
      </c>
    </row>
    <row r="388" spans="1:5" x14ac:dyDescent="0.3">
      <c r="A388" s="74" t="s">
        <v>77</v>
      </c>
      <c r="B388" s="75">
        <v>8600</v>
      </c>
      <c r="C388" s="75">
        <v>8600</v>
      </c>
      <c r="D388" s="57">
        <v>1577.21</v>
      </c>
      <c r="E388" s="82">
        <f t="shared" si="5"/>
        <v>18.339651162790698</v>
      </c>
    </row>
    <row r="389" spans="1:5" x14ac:dyDescent="0.3">
      <c r="A389" s="76" t="s">
        <v>81</v>
      </c>
      <c r="B389" s="77">
        <v>0</v>
      </c>
      <c r="C389" s="77">
        <v>0</v>
      </c>
      <c r="D389" s="55">
        <v>923.96</v>
      </c>
      <c r="E389" s="81">
        <v>0</v>
      </c>
    </row>
    <row r="390" spans="1:5" x14ac:dyDescent="0.3">
      <c r="A390" s="76" t="s">
        <v>158</v>
      </c>
      <c r="B390" s="77">
        <v>0</v>
      </c>
      <c r="C390" s="77">
        <v>0</v>
      </c>
      <c r="D390" s="55">
        <v>653.25</v>
      </c>
      <c r="E390" s="81">
        <v>0</v>
      </c>
    </row>
    <row r="391" spans="1:5" x14ac:dyDescent="0.3">
      <c r="A391" s="72" t="s">
        <v>83</v>
      </c>
      <c r="B391" s="73">
        <v>6600</v>
      </c>
      <c r="C391" s="73">
        <v>6600</v>
      </c>
      <c r="D391" s="55">
        <v>351.07</v>
      </c>
      <c r="E391" s="81">
        <f t="shared" si="5"/>
        <v>5.3192424242424243</v>
      </c>
    </row>
    <row r="392" spans="1:5" x14ac:dyDescent="0.3">
      <c r="A392" s="74" t="s">
        <v>84</v>
      </c>
      <c r="B392" s="75">
        <v>6600</v>
      </c>
      <c r="C392" s="75">
        <v>6600</v>
      </c>
      <c r="D392" s="52">
        <v>351.07</v>
      </c>
      <c r="E392" s="82">
        <f t="shared" si="5"/>
        <v>5.3192424242424243</v>
      </c>
    </row>
    <row r="393" spans="1:5" x14ac:dyDescent="0.3">
      <c r="A393" s="76" t="s">
        <v>86</v>
      </c>
      <c r="B393" s="77">
        <v>0</v>
      </c>
      <c r="C393" s="77">
        <v>0</v>
      </c>
      <c r="D393" s="55">
        <v>351.07</v>
      </c>
      <c r="E393" s="81">
        <v>0</v>
      </c>
    </row>
  </sheetData>
  <mergeCells count="12">
    <mergeCell ref="A152:E152"/>
    <mergeCell ref="A1:F1"/>
    <mergeCell ref="A2:D2"/>
    <mergeCell ref="A21:F21"/>
    <mergeCell ref="A22:F22"/>
    <mergeCell ref="A48:F48"/>
    <mergeCell ref="A49:F49"/>
    <mergeCell ref="A114:E114"/>
    <mergeCell ref="A115:E115"/>
    <mergeCell ref="A149:E149"/>
    <mergeCell ref="A150:E150"/>
    <mergeCell ref="A151:E1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2023-07-18T15:26:11Z</dcterms:modified>
</cp:coreProperties>
</file>